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. 2022RE\I muutmine ministri KK\"/>
    </mc:Choice>
  </mc:AlternateContent>
  <xr:revisionPtr revIDLastSave="0" documentId="13_ncr:1_{E8447301-09A8-4021-BD30-9B03C47114DF}" xr6:coauthVersionLast="36" xr6:coauthVersionMax="36" xr10:uidLastSave="{00000000-0000-0000-0000-000000000000}"/>
  <bookViews>
    <workbookView xWindow="0" yWindow="0" windowWidth="30720" windowHeight="12516" xr2:uid="{00000000-000D-0000-FFFF-FFFF00000000}"/>
  </bookViews>
  <sheets>
    <sheet name="Lisa 3. EKEI" sheetId="1" r:id="rId1"/>
  </sheets>
  <externalReferences>
    <externalReference r:id="rId2"/>
  </externalReferences>
  <definedNames>
    <definedName name="_xlnm._FilterDatabase" localSheetId="0" hidden="1">'Lisa 3. EKEI'!$A$5:$E$37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6" i="1"/>
  <c r="G10" i="1"/>
  <c r="E10" i="1"/>
  <c r="F29" i="1"/>
  <c r="F26" i="1"/>
  <c r="F22" i="1"/>
  <c r="F18" i="1"/>
  <c r="F15" i="1"/>
  <c r="F12" i="1"/>
  <c r="F8" i="1" s="1"/>
  <c r="F7" i="1" s="1"/>
  <c r="F6" i="1" s="1"/>
  <c r="F10" i="1"/>
  <c r="F9" i="1"/>
  <c r="G9" i="1"/>
  <c r="G12" i="1"/>
  <c r="G8" i="1" s="1"/>
  <c r="G7" i="1" s="1"/>
  <c r="G15" i="1"/>
  <c r="G18" i="1"/>
  <c r="G22" i="1"/>
  <c r="G26" i="1"/>
  <c r="G29" i="1"/>
  <c r="G6" i="1" l="1"/>
  <c r="E26" i="1" l="1"/>
  <c r="E29" i="1" l="1"/>
  <c r="E22" i="1"/>
  <c r="E9" i="1" s="1"/>
  <c r="E18" i="1"/>
  <c r="E15" i="1"/>
  <c r="E12" i="1"/>
  <c r="E8" i="1" s="1"/>
  <c r="E7" i="1" s="1"/>
  <c r="E6" i="1" l="1"/>
</calcChain>
</file>

<file path=xl/sharedStrings.xml><?xml version="1.0" encoding="utf-8"?>
<sst xmlns="http://schemas.openxmlformats.org/spreadsheetml/2006/main" count="38" uniqueCount="31">
  <si>
    <t>Eelarve liik</t>
  </si>
  <si>
    <t>Objekt</t>
  </si>
  <si>
    <t>Eelarve konto</t>
  </si>
  <si>
    <t>Programmi tegevus: Kriminaalpoliitika elluviimine</t>
  </si>
  <si>
    <t>Tööjõukulud</t>
  </si>
  <si>
    <t>Kindlaksmääratud tööjõukulud</t>
  </si>
  <si>
    <t>Toetused</t>
  </si>
  <si>
    <t>sh liikmemaksud</t>
  </si>
  <si>
    <t>SE000003</t>
  </si>
  <si>
    <t>Majandamiskulud</t>
  </si>
  <si>
    <t>RKAS</t>
  </si>
  <si>
    <t>SE000028</t>
  </si>
  <si>
    <t>Käibemaks</t>
  </si>
  <si>
    <t>sh majandamiskulude käibemaks</t>
  </si>
  <si>
    <t>sh RKAS käibemaks</t>
  </si>
  <si>
    <t>Amortisatsioon</t>
  </si>
  <si>
    <t>Tuludest sõltuvad vahendid</t>
  </si>
  <si>
    <t>IN004000</t>
  </si>
  <si>
    <t>Tegevuskulud, v.a tööjõukulud</t>
  </si>
  <si>
    <t>Investeeringud</t>
  </si>
  <si>
    <t>KULUD</t>
  </si>
  <si>
    <t>INVESTEERINGUD</t>
  </si>
  <si>
    <t>Lisa 3</t>
  </si>
  <si>
    <t>Eesti Kohtuekspertiisi Instituut</t>
  </si>
  <si>
    <t>Eesti Kohtuekspertiisi Instituudi 2022. aasta eelarve</t>
  </si>
  <si>
    <t>.2022. a käskkirja nr</t>
  </si>
  <si>
    <t xml:space="preserve">2022. a algne eelarve </t>
  </si>
  <si>
    <t>Ülekantavad vahendid</t>
  </si>
  <si>
    <t>2022. a eelarve kokku</t>
  </si>
  <si>
    <t>Masinad ja seadmed</t>
  </si>
  <si>
    <t>Eelarve muudatused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</si>
</sst>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5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1" applyFont="1" applyFill="1" applyBorder="1" applyAlignment="1">
      <alignment horizontal="center" vertical="center" wrapText="1"/>
    </xf>
    <xf numFmtId="0" fontId="9" fillId="0" borderId="0" xfId="0" applyFont="1"/>
    <xf numFmtId="0" fontId="6" fillId="0" borderId="0" xfId="2" applyFont="1" applyAlignment="1">
      <alignment horizontal="right"/>
    </xf>
    <xf numFmtId="0" fontId="8" fillId="0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right" vertical="center" wrapText="1"/>
    </xf>
    <xf numFmtId="3" fontId="9" fillId="0" borderId="0" xfId="0" applyNumberFormat="1" applyFont="1"/>
    <xf numFmtId="0" fontId="10" fillId="0" borderId="0" xfId="0" applyFont="1"/>
    <xf numFmtId="3" fontId="11" fillId="0" borderId="0" xfId="1" applyNumberFormat="1" applyFont="1" applyBorder="1"/>
    <xf numFmtId="0" fontId="4" fillId="0" borderId="0" xfId="2" applyFont="1" applyBorder="1" applyAlignment="1">
      <alignment horizontal="right"/>
    </xf>
    <xf numFmtId="0" fontId="4" fillId="0" borderId="0" xfId="2" applyFont="1" applyFill="1" applyBorder="1" applyAlignment="1">
      <alignment horizontal="center"/>
    </xf>
    <xf numFmtId="3" fontId="6" fillId="0" borderId="0" xfId="2" applyNumberFormat="1" applyFont="1" applyBorder="1"/>
    <xf numFmtId="0" fontId="12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6" fillId="0" borderId="0" xfId="2" applyFont="1" applyFill="1" applyBorder="1" applyAlignment="1">
      <alignment horizontal="center"/>
    </xf>
    <xf numFmtId="0" fontId="5" fillId="0" borderId="0" xfId="2" applyFont="1" applyBorder="1" applyAlignment="1">
      <alignment horizontal="left" indent="2"/>
    </xf>
    <xf numFmtId="0" fontId="12" fillId="0" borderId="0" xfId="2" applyFont="1" applyBorder="1" applyAlignment="1"/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right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3" fontId="6" fillId="0" borderId="0" xfId="2" applyNumberFormat="1" applyFont="1"/>
    <xf numFmtId="0" fontId="6" fillId="0" borderId="0" xfId="2" applyFont="1" applyBorder="1" applyAlignment="1">
      <alignment horizontal="right"/>
    </xf>
    <xf numFmtId="0" fontId="12" fillId="0" borderId="0" xfId="1" applyFont="1" applyBorder="1"/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11" fillId="0" borderId="0" xfId="1" applyFont="1"/>
    <xf numFmtId="0" fontId="13" fillId="0" borderId="0" xfId="2" applyFont="1" applyAlignment="1">
      <alignment horizontal="right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right" vertical="center" wrapText="1"/>
    </xf>
    <xf numFmtId="0" fontId="15" fillId="0" borderId="0" xfId="0" applyFont="1"/>
    <xf numFmtId="3" fontId="13" fillId="0" borderId="0" xfId="1" applyNumberFormat="1" applyFont="1" applyBorder="1"/>
    <xf numFmtId="0" fontId="16" fillId="0" borderId="0" xfId="2" applyFont="1" applyAlignment="1">
      <alignment horizontal="right"/>
    </xf>
    <xf numFmtId="0" fontId="16" fillId="0" borderId="0" xfId="2" applyFont="1"/>
    <xf numFmtId="3" fontId="13" fillId="0" borderId="0" xfId="1" applyNumberFormat="1" applyFont="1"/>
    <xf numFmtId="0" fontId="17" fillId="2" borderId="0" xfId="1" applyFont="1" applyFill="1" applyBorder="1" applyAlignment="1">
      <alignment horizontal="center" vertical="center" wrapText="1"/>
    </xf>
    <xf numFmtId="0" fontId="17" fillId="2" borderId="0" xfId="3" applyFont="1" applyFill="1" applyBorder="1" applyAlignment="1">
      <alignment horizontal="center" vertical="center" wrapTex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46A60F3F-E549-443C-B3DF-9EFE3956B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7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L38" sqref="L38"/>
    </sheetView>
  </sheetViews>
  <sheetFormatPr defaultColWidth="9.44140625" defaultRowHeight="13.8" x14ac:dyDescent="0.3"/>
  <cols>
    <col min="1" max="1" width="48.33203125" style="1" customWidth="1"/>
    <col min="2" max="3" width="7.88671875" style="3" customWidth="1"/>
    <col min="4" max="4" width="9.33203125" style="1" customWidth="1"/>
    <col min="5" max="7" width="13" style="1" customWidth="1"/>
    <col min="8" max="8" width="14.44140625" style="1" customWidth="1"/>
    <col min="9" max="9" width="11.5546875" style="1" customWidth="1"/>
    <col min="10" max="11" width="9.44140625" style="1"/>
    <col min="12" max="12" width="10.5546875" style="1" customWidth="1"/>
    <col min="13" max="13" width="9.44140625" style="1"/>
    <col min="14" max="14" width="9.6640625" style="1" bestFit="1" customWidth="1"/>
    <col min="15" max="16384" width="9.44140625" style="1"/>
  </cols>
  <sheetData>
    <row r="1" spans="1:13" x14ac:dyDescent="0.3">
      <c r="A1" s="2"/>
      <c r="G1" s="32"/>
      <c r="H1" s="32" t="s">
        <v>25</v>
      </c>
    </row>
    <row r="2" spans="1:13" x14ac:dyDescent="0.3">
      <c r="A2" s="2"/>
      <c r="G2" s="33"/>
      <c r="H2" s="33" t="s">
        <v>22</v>
      </c>
      <c r="I2" s="4"/>
      <c r="K2" s="4"/>
      <c r="L2" s="4"/>
      <c r="M2" s="4"/>
    </row>
    <row r="3" spans="1:13" ht="15.6" x14ac:dyDescent="0.3">
      <c r="A3" s="42" t="s">
        <v>24</v>
      </c>
      <c r="E3" s="6"/>
      <c r="F3" s="6"/>
      <c r="G3" s="6"/>
      <c r="H3" s="6"/>
      <c r="I3" s="4"/>
      <c r="K3" s="4"/>
      <c r="L3" s="4"/>
      <c r="M3" s="4"/>
    </row>
    <row r="4" spans="1:13" ht="15" customHeight="1" x14ac:dyDescent="0.3">
      <c r="A4" s="5"/>
      <c r="E4" s="4"/>
      <c r="F4" s="4"/>
      <c r="G4" s="4"/>
      <c r="H4" s="4"/>
      <c r="I4" s="4"/>
    </row>
    <row r="5" spans="1:13" s="5" customFormat="1" ht="27.6" x14ac:dyDescent="0.3">
      <c r="A5" s="43"/>
      <c r="B5" s="43" t="s">
        <v>0</v>
      </c>
      <c r="C5" s="43" t="s">
        <v>2</v>
      </c>
      <c r="D5" s="43" t="s">
        <v>1</v>
      </c>
      <c r="E5" s="43" t="s">
        <v>26</v>
      </c>
      <c r="F5" s="44" t="s">
        <v>30</v>
      </c>
      <c r="G5" s="43" t="s">
        <v>27</v>
      </c>
      <c r="H5" s="43" t="s">
        <v>28</v>
      </c>
    </row>
    <row r="6" spans="1:13" s="5" customFormat="1" ht="17.399999999999999" x14ac:dyDescent="0.35">
      <c r="A6" s="8" t="s">
        <v>23</v>
      </c>
      <c r="B6" s="9"/>
      <c r="C6" s="9"/>
      <c r="D6" s="26"/>
      <c r="E6" s="12">
        <f>E7+E10</f>
        <v>8118158</v>
      </c>
      <c r="F6" s="12">
        <f>F7+F10</f>
        <v>0</v>
      </c>
      <c r="G6" s="12">
        <f>G7+G10</f>
        <v>341500</v>
      </c>
      <c r="H6" s="12">
        <f>E6+F6+G6</f>
        <v>8459658</v>
      </c>
    </row>
    <row r="7" spans="1:13" s="34" customFormat="1" ht="17.399999999999999" x14ac:dyDescent="0.35">
      <c r="A7" s="8" t="s">
        <v>20</v>
      </c>
      <c r="B7" s="40"/>
      <c r="C7" s="40"/>
      <c r="D7" s="41"/>
      <c r="E7" s="12">
        <f>E8+E9</f>
        <v>8098158</v>
      </c>
      <c r="F7" s="12">
        <f>F8+F9</f>
        <v>0</v>
      </c>
      <c r="G7" s="12">
        <f>G8+G9</f>
        <v>0</v>
      </c>
      <c r="H7" s="12">
        <f t="shared" ref="H7:H35" si="0">E7+F7+G7</f>
        <v>8098158</v>
      </c>
    </row>
    <row r="8" spans="1:13" s="34" customFormat="1" ht="15.6" x14ac:dyDescent="0.3">
      <c r="A8" s="13" t="s">
        <v>3</v>
      </c>
      <c r="B8" s="35"/>
      <c r="C8" s="37"/>
      <c r="D8" s="36"/>
      <c r="E8" s="14">
        <f>E12+E15+E18+E31+E32+E35</f>
        <v>7713462</v>
      </c>
      <c r="F8" s="14">
        <f>F12+F15+F18+F31+F32+F35</f>
        <v>0</v>
      </c>
      <c r="G8" s="14">
        <f>G12+G15+G18+G31+G32+G35</f>
        <v>0</v>
      </c>
      <c r="H8" s="14">
        <f t="shared" si="0"/>
        <v>7713462</v>
      </c>
    </row>
    <row r="9" spans="1:13" s="34" customFormat="1" ht="15.6" x14ac:dyDescent="0.3">
      <c r="A9" s="38" t="s">
        <v>12</v>
      </c>
      <c r="B9" s="35"/>
      <c r="C9" s="37"/>
      <c r="D9" s="36"/>
      <c r="E9" s="39">
        <f>E22+E33</f>
        <v>384696</v>
      </c>
      <c r="F9" s="39">
        <f>F22+F33</f>
        <v>0</v>
      </c>
      <c r="G9" s="39">
        <f>G22+G33</f>
        <v>0</v>
      </c>
      <c r="H9" s="39">
        <f t="shared" si="0"/>
        <v>384696</v>
      </c>
    </row>
    <row r="10" spans="1:13" s="34" customFormat="1" ht="17.399999999999999" x14ac:dyDescent="0.35">
      <c r="A10" s="8" t="s">
        <v>21</v>
      </c>
      <c r="B10" s="40"/>
      <c r="C10" s="40"/>
      <c r="D10" s="41"/>
      <c r="E10" s="12">
        <f>E30+E27</f>
        <v>20000</v>
      </c>
      <c r="F10" s="12">
        <f>F30</f>
        <v>0</v>
      </c>
      <c r="G10" s="12">
        <f>G30+G27</f>
        <v>341500</v>
      </c>
      <c r="H10" s="12">
        <f t="shared" si="0"/>
        <v>361500</v>
      </c>
    </row>
    <row r="11" spans="1:13" s="5" customFormat="1" ht="15.6" x14ac:dyDescent="0.3">
      <c r="A11" s="13"/>
      <c r="B11" s="27"/>
      <c r="C11" s="11"/>
      <c r="D11" s="10"/>
      <c r="E11" s="14"/>
      <c r="F11" s="14"/>
      <c r="G11" s="14"/>
      <c r="H11" s="14">
        <f t="shared" si="0"/>
        <v>0</v>
      </c>
    </row>
    <row r="12" spans="1:13" s="5" customFormat="1" ht="15.6" x14ac:dyDescent="0.3">
      <c r="A12" s="18" t="s">
        <v>6</v>
      </c>
      <c r="B12" s="27"/>
      <c r="C12" s="11"/>
      <c r="D12" s="10"/>
      <c r="E12" s="14">
        <f>E13</f>
        <v>3804</v>
      </c>
      <c r="F12" s="14">
        <f>F13</f>
        <v>0</v>
      </c>
      <c r="G12" s="14">
        <f>G13</f>
        <v>0</v>
      </c>
      <c r="H12" s="14">
        <f t="shared" si="0"/>
        <v>3804</v>
      </c>
    </row>
    <row r="13" spans="1:13" s="5" customFormat="1" x14ac:dyDescent="0.3">
      <c r="A13" s="22" t="s">
        <v>7</v>
      </c>
      <c r="B13" s="16">
        <v>20</v>
      </c>
      <c r="C13" s="16">
        <v>45</v>
      </c>
      <c r="D13" s="16" t="s">
        <v>8</v>
      </c>
      <c r="E13" s="20">
        <v>3804</v>
      </c>
      <c r="F13" s="20"/>
      <c r="G13" s="20"/>
      <c r="H13" s="20">
        <f t="shared" si="0"/>
        <v>3804</v>
      </c>
    </row>
    <row r="14" spans="1:13" s="5" customFormat="1" ht="15.6" x14ac:dyDescent="0.3">
      <c r="A14" s="13"/>
      <c r="B14" s="27"/>
      <c r="C14" s="11"/>
      <c r="D14" s="10"/>
      <c r="E14" s="10">
        <v>0</v>
      </c>
      <c r="F14" s="10">
        <v>0</v>
      </c>
      <c r="G14" s="10">
        <v>0</v>
      </c>
      <c r="H14" s="10">
        <f t="shared" si="0"/>
        <v>0</v>
      </c>
    </row>
    <row r="15" spans="1:13" s="5" customFormat="1" x14ac:dyDescent="0.3">
      <c r="A15" s="18" t="s">
        <v>4</v>
      </c>
      <c r="B15" s="27"/>
      <c r="C15" s="11"/>
      <c r="D15" s="10"/>
      <c r="E15" s="17">
        <f>E16</f>
        <v>4525169</v>
      </c>
      <c r="F15" s="17">
        <f>F16</f>
        <v>0</v>
      </c>
      <c r="G15" s="17">
        <f>G16</f>
        <v>0</v>
      </c>
      <c r="H15" s="17">
        <f t="shared" si="0"/>
        <v>4525169</v>
      </c>
    </row>
    <row r="16" spans="1:13" s="5" customFormat="1" x14ac:dyDescent="0.3">
      <c r="A16" s="19" t="s">
        <v>5</v>
      </c>
      <c r="B16" s="16">
        <v>20</v>
      </c>
      <c r="C16" s="16">
        <v>50</v>
      </c>
      <c r="D16" s="16"/>
      <c r="E16" s="20">
        <v>4525169</v>
      </c>
      <c r="F16" s="20"/>
      <c r="G16" s="20"/>
      <c r="H16" s="20">
        <f t="shared" si="0"/>
        <v>4525169</v>
      </c>
    </row>
    <row r="17" spans="1:8" s="5" customFormat="1" x14ac:dyDescent="0.3">
      <c r="A17" s="28"/>
      <c r="B17" s="16"/>
      <c r="C17" s="16"/>
      <c r="D17" s="16"/>
      <c r="E17" s="28">
        <v>0</v>
      </c>
      <c r="F17" s="28">
        <v>0</v>
      </c>
      <c r="G17" s="28">
        <v>0</v>
      </c>
      <c r="H17" s="28">
        <f t="shared" si="0"/>
        <v>0</v>
      </c>
    </row>
    <row r="18" spans="1:8" s="5" customFormat="1" x14ac:dyDescent="0.3">
      <c r="A18" s="31" t="s">
        <v>18</v>
      </c>
      <c r="B18" s="16"/>
      <c r="C18" s="16"/>
      <c r="D18" s="16"/>
      <c r="E18" s="29">
        <f>E19+E20</f>
        <v>2679407</v>
      </c>
      <c r="F18" s="29">
        <f>F19+F20</f>
        <v>0</v>
      </c>
      <c r="G18" s="29">
        <f>G19+G20</f>
        <v>0</v>
      </c>
      <c r="H18" s="29">
        <f t="shared" si="0"/>
        <v>2679407</v>
      </c>
    </row>
    <row r="19" spans="1:8" s="5" customFormat="1" x14ac:dyDescent="0.3">
      <c r="A19" s="19" t="s">
        <v>9</v>
      </c>
      <c r="B19" s="16">
        <v>20</v>
      </c>
      <c r="C19" s="16">
        <v>55</v>
      </c>
      <c r="D19" s="16"/>
      <c r="E19" s="20">
        <v>1642162</v>
      </c>
      <c r="F19" s="20"/>
      <c r="G19" s="20"/>
      <c r="H19" s="20">
        <f t="shared" si="0"/>
        <v>1642162</v>
      </c>
    </row>
    <row r="20" spans="1:8" s="5" customFormat="1" x14ac:dyDescent="0.3">
      <c r="A20" s="19" t="s">
        <v>10</v>
      </c>
      <c r="B20" s="16">
        <v>20</v>
      </c>
      <c r="C20" s="16">
        <v>55</v>
      </c>
      <c r="D20" s="16" t="s">
        <v>11</v>
      </c>
      <c r="E20" s="20">
        <v>1037245</v>
      </c>
      <c r="F20" s="20"/>
      <c r="G20" s="20"/>
      <c r="H20" s="20">
        <f t="shared" si="0"/>
        <v>1037245</v>
      </c>
    </row>
    <row r="21" spans="1:8" s="5" customFormat="1" x14ac:dyDescent="0.3">
      <c r="A21" s="19"/>
      <c r="B21" s="15"/>
      <c r="C21" s="15"/>
      <c r="D21" s="16"/>
      <c r="E21" s="20">
        <v>0</v>
      </c>
      <c r="F21" s="20">
        <v>0</v>
      </c>
      <c r="G21" s="20">
        <v>0</v>
      </c>
      <c r="H21" s="20">
        <f t="shared" si="0"/>
        <v>0</v>
      </c>
    </row>
    <row r="22" spans="1:8" s="5" customFormat="1" x14ac:dyDescent="0.3">
      <c r="A22" s="23" t="s">
        <v>12</v>
      </c>
      <c r="B22" s="30"/>
      <c r="C22" s="30"/>
      <c r="D22" s="21"/>
      <c r="E22" s="17">
        <f>E23+E24</f>
        <v>371956</v>
      </c>
      <c r="F22" s="17">
        <f>F23+F24</f>
        <v>0</v>
      </c>
      <c r="G22" s="17">
        <f>G23+G24</f>
        <v>0</v>
      </c>
      <c r="H22" s="17">
        <f t="shared" si="0"/>
        <v>371956</v>
      </c>
    </row>
    <row r="23" spans="1:8" s="5" customFormat="1" x14ac:dyDescent="0.3">
      <c r="A23" s="22" t="s">
        <v>13</v>
      </c>
      <c r="B23" s="16">
        <v>10</v>
      </c>
      <c r="C23" s="16">
        <v>601</v>
      </c>
      <c r="D23" s="16"/>
      <c r="E23" s="20">
        <v>80221</v>
      </c>
      <c r="F23" s="20">
        <v>84285</v>
      </c>
      <c r="G23" s="20"/>
      <c r="H23" s="20">
        <f t="shared" si="0"/>
        <v>164506</v>
      </c>
    </row>
    <row r="24" spans="1:8" s="5" customFormat="1" x14ac:dyDescent="0.3">
      <c r="A24" s="22" t="s">
        <v>14</v>
      </c>
      <c r="B24" s="16">
        <v>10</v>
      </c>
      <c r="C24" s="16">
        <v>601</v>
      </c>
      <c r="D24" s="16" t="s">
        <v>11</v>
      </c>
      <c r="E24" s="20">
        <v>291735</v>
      </c>
      <c r="F24" s="20">
        <v>-84285</v>
      </c>
      <c r="G24" s="20"/>
      <c r="H24" s="20">
        <f t="shared" si="0"/>
        <v>207450</v>
      </c>
    </row>
    <row r="25" spans="1:8" s="5" customFormat="1" x14ac:dyDescent="0.3">
      <c r="A25" s="22"/>
      <c r="B25" s="16"/>
      <c r="C25" s="16"/>
      <c r="D25" s="16"/>
      <c r="E25" s="20"/>
      <c r="F25" s="20"/>
      <c r="G25" s="20"/>
      <c r="H25" s="20">
        <f t="shared" si="0"/>
        <v>0</v>
      </c>
    </row>
    <row r="26" spans="1:8" s="5" customFormat="1" x14ac:dyDescent="0.3">
      <c r="A26" s="23" t="s">
        <v>19</v>
      </c>
      <c r="B26" s="30"/>
      <c r="C26" s="30"/>
      <c r="D26" s="21"/>
      <c r="E26" s="17">
        <f>E27</f>
        <v>0</v>
      </c>
      <c r="F26" s="17">
        <f>F27</f>
        <v>0</v>
      </c>
      <c r="G26" s="17">
        <f>G27</f>
        <v>341500</v>
      </c>
      <c r="H26" s="17">
        <f t="shared" si="0"/>
        <v>341500</v>
      </c>
    </row>
    <row r="27" spans="1:8" s="5" customFormat="1" x14ac:dyDescent="0.3">
      <c r="A27" s="22" t="s">
        <v>29</v>
      </c>
      <c r="B27" s="16">
        <v>20</v>
      </c>
      <c r="C27" s="16">
        <v>15</v>
      </c>
      <c r="D27" s="16" t="s">
        <v>17</v>
      </c>
      <c r="E27" s="20"/>
      <c r="F27" s="20"/>
      <c r="G27" s="20">
        <v>341500</v>
      </c>
      <c r="H27" s="20">
        <f t="shared" si="0"/>
        <v>341500</v>
      </c>
    </row>
    <row r="28" spans="1:8" s="5" customFormat="1" x14ac:dyDescent="0.3">
      <c r="A28" s="28"/>
      <c r="B28" s="27"/>
      <c r="C28" s="27"/>
      <c r="D28" s="28"/>
      <c r="E28" s="28">
        <v>0</v>
      </c>
      <c r="F28" s="28">
        <v>0</v>
      </c>
      <c r="G28" s="28">
        <v>0</v>
      </c>
      <c r="H28" s="28">
        <f t="shared" si="0"/>
        <v>0</v>
      </c>
    </row>
    <row r="29" spans="1:8" s="5" customFormat="1" x14ac:dyDescent="0.3">
      <c r="A29" s="18" t="s">
        <v>16</v>
      </c>
      <c r="B29" s="9"/>
      <c r="C29" s="9"/>
      <c r="D29" s="26"/>
      <c r="E29" s="29">
        <f>E30+E31+E32+E33</f>
        <v>280000</v>
      </c>
      <c r="F29" s="29">
        <f>F30+F31+F32+F33</f>
        <v>0</v>
      </c>
      <c r="G29" s="29">
        <f>G30+G31+G32+G33</f>
        <v>0</v>
      </c>
      <c r="H29" s="29">
        <f t="shared" si="0"/>
        <v>280000</v>
      </c>
    </row>
    <row r="30" spans="1:8" s="5" customFormat="1" x14ac:dyDescent="0.3">
      <c r="A30" s="19" t="s">
        <v>19</v>
      </c>
      <c r="B30" s="16">
        <v>44</v>
      </c>
      <c r="C30" s="16">
        <v>15</v>
      </c>
      <c r="D30" s="16" t="s">
        <v>17</v>
      </c>
      <c r="E30" s="20">
        <v>20000</v>
      </c>
      <c r="F30" s="20"/>
      <c r="G30" s="20"/>
      <c r="H30" s="20">
        <f t="shared" si="0"/>
        <v>20000</v>
      </c>
    </row>
    <row r="31" spans="1:8" s="5" customFormat="1" x14ac:dyDescent="0.3">
      <c r="A31" s="19" t="s">
        <v>4</v>
      </c>
      <c r="B31" s="16">
        <v>44</v>
      </c>
      <c r="C31" s="16">
        <v>50</v>
      </c>
      <c r="D31" s="16"/>
      <c r="E31" s="20">
        <v>120000</v>
      </c>
      <c r="F31" s="20"/>
      <c r="G31" s="20"/>
      <c r="H31" s="20">
        <f t="shared" si="0"/>
        <v>120000</v>
      </c>
    </row>
    <row r="32" spans="1:8" s="5" customFormat="1" x14ac:dyDescent="0.3">
      <c r="A32" s="19" t="s">
        <v>9</v>
      </c>
      <c r="B32" s="16">
        <v>44</v>
      </c>
      <c r="C32" s="16">
        <v>55</v>
      </c>
      <c r="D32" s="16"/>
      <c r="E32" s="20">
        <v>127260</v>
      </c>
      <c r="F32" s="20"/>
      <c r="G32" s="20"/>
      <c r="H32" s="20">
        <f t="shared" si="0"/>
        <v>127260</v>
      </c>
    </row>
    <row r="33" spans="1:8" s="5" customFormat="1" x14ac:dyDescent="0.3">
      <c r="A33" s="19" t="s">
        <v>12</v>
      </c>
      <c r="B33" s="16">
        <v>44</v>
      </c>
      <c r="C33" s="16">
        <v>601</v>
      </c>
      <c r="D33" s="16"/>
      <c r="E33" s="20">
        <v>12740</v>
      </c>
      <c r="F33" s="20"/>
      <c r="G33" s="20"/>
      <c r="H33" s="20">
        <f t="shared" si="0"/>
        <v>12740</v>
      </c>
    </row>
    <row r="34" spans="1:8" s="5" customFormat="1" x14ac:dyDescent="0.3">
      <c r="A34" s="28"/>
      <c r="B34" s="27"/>
      <c r="C34" s="27"/>
      <c r="D34" s="28"/>
      <c r="E34" s="28">
        <v>0</v>
      </c>
      <c r="F34" s="28">
        <v>0</v>
      </c>
      <c r="G34" s="28">
        <v>0</v>
      </c>
      <c r="H34" s="28">
        <f t="shared" si="0"/>
        <v>0</v>
      </c>
    </row>
    <row r="35" spans="1:8" s="5" customFormat="1" x14ac:dyDescent="0.3">
      <c r="A35" s="18" t="s">
        <v>15</v>
      </c>
      <c r="B35" s="24">
        <v>60</v>
      </c>
      <c r="C35" s="24">
        <v>61</v>
      </c>
      <c r="D35" s="25"/>
      <c r="E35" s="29">
        <v>257822</v>
      </c>
      <c r="F35" s="29"/>
      <c r="G35" s="29"/>
      <c r="H35" s="29">
        <f t="shared" si="0"/>
        <v>257822</v>
      </c>
    </row>
    <row r="36" spans="1:8" s="5" customFormat="1" x14ac:dyDescent="0.3">
      <c r="A36" s="7"/>
      <c r="B36" s="7"/>
      <c r="C36" s="7"/>
      <c r="D36" s="7"/>
      <c r="E36" s="7"/>
      <c r="F36" s="7"/>
      <c r="G36" s="7"/>
      <c r="H36" s="7"/>
    </row>
    <row r="37" spans="1:8" s="5" customFormat="1" x14ac:dyDescent="0.3">
      <c r="A37" s="7"/>
      <c r="B37" s="7"/>
      <c r="C37" s="7"/>
      <c r="D37" s="7"/>
      <c r="E37" s="7"/>
      <c r="F37" s="7"/>
      <c r="G37" s="7"/>
      <c r="H37" s="7"/>
    </row>
  </sheetData>
  <dataConsolidate/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3. EKEI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cp:lastPrinted>2022-03-29T06:12:37Z</cp:lastPrinted>
  <dcterms:created xsi:type="dcterms:W3CDTF">2021-12-14T12:58:35Z</dcterms:created>
  <dcterms:modified xsi:type="dcterms:W3CDTF">2022-03-30T09:40:36Z</dcterms:modified>
</cp:coreProperties>
</file>