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F848A2EB-A676-40E0-B64A-858491A01E40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Kohtud'!$A$5:$E$217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6" i="1"/>
  <c r="F234" i="1"/>
  <c r="F231" i="1"/>
  <c r="F226" i="1"/>
  <c r="F223" i="1" s="1"/>
  <c r="F224" i="1"/>
  <c r="F210" i="1"/>
  <c r="F195" i="1" s="1"/>
  <c r="F203" i="1"/>
  <c r="F197" i="1"/>
  <c r="F194" i="1"/>
  <c r="F193" i="1" s="1"/>
  <c r="F192" i="1" s="1"/>
  <c r="F185" i="1"/>
  <c r="F172" i="1" s="1"/>
  <c r="F179" i="1"/>
  <c r="F174" i="1"/>
  <c r="F164" i="1"/>
  <c r="F154" i="1" s="1"/>
  <c r="F159" i="1"/>
  <c r="F156" i="1"/>
  <c r="F153" i="1" s="1"/>
  <c r="F144" i="1"/>
  <c r="F130" i="1" s="1"/>
  <c r="F137" i="1"/>
  <c r="F132" i="1"/>
  <c r="F118" i="1"/>
  <c r="F106" i="1" s="1"/>
  <c r="F112" i="1"/>
  <c r="F105" i="1" s="1"/>
  <c r="F108" i="1"/>
  <c r="F94" i="1"/>
  <c r="F80" i="1" s="1"/>
  <c r="F88" i="1"/>
  <c r="F82" i="1"/>
  <c r="F70" i="1"/>
  <c r="F58" i="1" s="1"/>
  <c r="F64" i="1"/>
  <c r="F60" i="1"/>
  <c r="F57" i="1" s="1"/>
  <c r="F45" i="1"/>
  <c r="F31" i="1" s="1"/>
  <c r="F38" i="1"/>
  <c r="F33" i="1"/>
  <c r="F21" i="1"/>
  <c r="F9" i="1" s="1"/>
  <c r="F15" i="1"/>
  <c r="F11" i="1"/>
  <c r="F8" i="1" s="1"/>
  <c r="F79" i="1" l="1"/>
  <c r="F78" i="1" s="1"/>
  <c r="F77" i="1" s="1"/>
  <c r="F222" i="1"/>
  <c r="F221" i="1" s="1"/>
  <c r="F171" i="1"/>
  <c r="F170" i="1" s="1"/>
  <c r="F169" i="1" s="1"/>
  <c r="F129" i="1"/>
  <c r="F128" i="1" s="1"/>
  <c r="F127" i="1" s="1"/>
  <c r="F56" i="1"/>
  <c r="F55" i="1" s="1"/>
  <c r="F30" i="1"/>
  <c r="F29" i="1" s="1"/>
  <c r="F28" i="1" s="1"/>
  <c r="F104" i="1"/>
  <c r="F103" i="1" s="1"/>
  <c r="F152" i="1"/>
  <c r="F151" i="1" s="1"/>
  <c r="F7" i="1"/>
  <c r="F6" i="1" s="1"/>
  <c r="E60" i="1"/>
  <c r="E210" i="1" l="1"/>
  <c r="E195" i="1" s="1"/>
  <c r="E203" i="1"/>
  <c r="E197" i="1"/>
  <c r="E185" i="1"/>
  <c r="E172" i="1" s="1"/>
  <c r="E179" i="1"/>
  <c r="E174" i="1"/>
  <c r="E164" i="1"/>
  <c r="E154" i="1" s="1"/>
  <c r="E159" i="1"/>
  <c r="E156" i="1"/>
  <c r="E144" i="1"/>
  <c r="E130" i="1" s="1"/>
  <c r="E137" i="1"/>
  <c r="E132" i="1"/>
  <c r="E118" i="1"/>
  <c r="E106" i="1" s="1"/>
  <c r="E112" i="1"/>
  <c r="E108" i="1"/>
  <c r="E94" i="1"/>
  <c r="E80" i="1" s="1"/>
  <c r="E88" i="1"/>
  <c r="E82" i="1"/>
  <c r="E70" i="1"/>
  <c r="E58" i="1" s="1"/>
  <c r="E64" i="1"/>
  <c r="E45" i="1"/>
  <c r="E31" i="1" s="1"/>
  <c r="E38" i="1"/>
  <c r="E33" i="1"/>
  <c r="E21" i="1"/>
  <c r="E9" i="1" s="1"/>
  <c r="E15" i="1"/>
  <c r="E11" i="1"/>
  <c r="E234" i="1"/>
  <c r="E224" i="1" s="1"/>
  <c r="E231" i="1"/>
  <c r="E226" i="1"/>
  <c r="E171" i="1" l="1"/>
  <c r="E170" i="1" s="1"/>
  <c r="E169" i="1" s="1"/>
  <c r="E30" i="1"/>
  <c r="E29" i="1" s="1"/>
  <c r="E28" i="1" s="1"/>
  <c r="E153" i="1"/>
  <c r="E152" i="1" s="1"/>
  <c r="E151" i="1" s="1"/>
  <c r="E194" i="1"/>
  <c r="E193" i="1" s="1"/>
  <c r="E192" i="1" s="1"/>
  <c r="E129" i="1"/>
  <c r="E128" i="1" s="1"/>
  <c r="E127" i="1" s="1"/>
  <c r="E79" i="1"/>
  <c r="E78" i="1" s="1"/>
  <c r="E77" i="1" s="1"/>
  <c r="E105" i="1"/>
  <c r="E104" i="1" s="1"/>
  <c r="E103" i="1" s="1"/>
  <c r="E8" i="1"/>
  <c r="E7" i="1" s="1"/>
  <c r="E6" i="1" s="1"/>
  <c r="E57" i="1"/>
  <c r="E56" i="1" s="1"/>
  <c r="E55" i="1" s="1"/>
  <c r="E223" i="1"/>
  <c r="E222" i="1" s="1"/>
  <c r="E221" i="1" s="1"/>
</calcChain>
</file>

<file path=xl/sharedStrings.xml><?xml version="1.0" encoding="utf-8"?>
<sst xmlns="http://schemas.openxmlformats.org/spreadsheetml/2006/main" count="248" uniqueCount="57">
  <si>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</si>
  <si>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</si>
  <si>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</si>
  <si>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</si>
  <si>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</si>
  <si>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</si>
  <si>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</si>
  <si>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</si>
  <si>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</si>
  <si>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</si>
  <si>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</si>
  <si>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</si>
  <si>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</si>
  <si>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Programmi tegevus: Kohtumenetlus ja kohturegistrite pidamine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</si>
  <si>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</si>
  <si>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</si>
  <si>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</si>
  <si>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</si>
  <si>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</si>
  <si>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</si>
  <si>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</si>
  <si>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</si>
  <si>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</si>
  <si>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</si>
  <si>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</si>
  <si>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</si>
  <si>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sh kohtute IT-juhi tööjõukulu</t>
  </si>
  <si>
    <t>Ettemaksed kohtutäituritele</t>
  </si>
  <si>
    <t>SE000031</t>
  </si>
  <si>
    <t>sh ettemaksed kohtutäituritele käibemaks</t>
  </si>
  <si>
    <t>Tallinna Halduskohus</t>
  </si>
  <si>
    <t>sh kohtute andmekvaliteedi juhi tööjõukulu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</si>
  <si>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</si>
  <si>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</si>
  <si>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</si>
  <si>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</si>
  <si>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</si>
  <si>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sh RKAS välised hooned</t>
  </si>
  <si>
    <t>Tartu Maakohtu kinnistus- ja registriosakond</t>
  </si>
  <si>
    <t>Kinnistus- ja registriosakonna ametnike tööjõukulud</t>
  </si>
  <si>
    <t>Tartu Halduskohus</t>
  </si>
  <si>
    <t>sh kohtute andmekaitsespetsialisti tööjõukulu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</si>
  <si>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</si>
  <si>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</si>
  <si>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</si>
  <si>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</si>
  <si>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</si>
  <si>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</si>
  <si>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</si>
  <si>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sh kohtuametnike koolitus</t>
  </si>
  <si>
    <t>Kohtute 2022. aasta eelarve</t>
  </si>
  <si>
    <t>.2022. a käskkirja nr</t>
  </si>
  <si>
    <t>Kohtute reserv</t>
  </si>
  <si>
    <t>Käesoleva käskkirja lisa 1 (Justiitsministeeriumi eelarve) alusel kehtestatud kohtute reservi koondülevaade (*informatiivne)</t>
  </si>
  <si>
    <t xml:space="preserve">2022. a esialgne eelarve </t>
  </si>
  <si>
    <t>Eelarve muudatused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</si>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</sst>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3" fontId="5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indent="3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/>
    <xf numFmtId="0" fontId="23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S212" sqref="S212"/>
    </sheetView>
  </sheetViews>
  <sheetFormatPr defaultColWidth="9.44140625" defaultRowHeight="13.8" x14ac:dyDescent="0.3"/>
  <cols>
    <col min="1" max="1" width="60.88671875" style="1" customWidth="1"/>
    <col min="2" max="3" width="7.33203125" style="2" customWidth="1"/>
    <col min="4" max="4" width="9.33203125" style="1" customWidth="1"/>
    <col min="5" max="5" width="18.33203125" style="1" customWidth="1"/>
    <col min="6" max="6" width="15.77734375" style="1" customWidth="1"/>
    <col min="7" max="7" width="17" style="1" customWidth="1"/>
    <col min="8" max="8" width="11.5546875" style="1" customWidth="1"/>
    <col min="9" max="10" width="9.44140625" style="1"/>
    <col min="11" max="11" width="10.554687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G1" s="33" t="s">
        <v>51</v>
      </c>
    </row>
    <row r="2" spans="1:12" ht="15.6" x14ac:dyDescent="0.3">
      <c r="A2" s="30"/>
      <c r="G2" s="34" t="s">
        <v>48</v>
      </c>
    </row>
    <row r="3" spans="1:12" ht="15.6" x14ac:dyDescent="0.3">
      <c r="A3" s="30" t="s">
        <v>50</v>
      </c>
      <c r="E3" s="5"/>
      <c r="F3" s="3"/>
      <c r="G3" s="3"/>
      <c r="H3" s="3"/>
      <c r="J3" s="3"/>
      <c r="K3" s="3"/>
      <c r="L3" s="3"/>
    </row>
    <row r="4" spans="1:12" ht="15" customHeight="1" x14ac:dyDescent="0.3">
      <c r="A4" s="4"/>
      <c r="E4" s="3"/>
      <c r="F4" s="6"/>
      <c r="H4" s="3"/>
    </row>
    <row r="5" spans="1:12" s="4" customFormat="1" ht="30" customHeight="1" x14ac:dyDescent="0.3">
      <c r="A5" s="31"/>
      <c r="B5" s="31" t="s">
        <v>0</v>
      </c>
      <c r="C5" s="31" t="s">
        <v>2</v>
      </c>
      <c r="D5" s="31" t="s">
        <v>1</v>
      </c>
      <c r="E5" s="57" t="s">
        <v>54</v>
      </c>
      <c r="F5" s="57" t="s">
        <v>55</v>
      </c>
      <c r="G5" s="57" t="s">
        <v>56</v>
      </c>
    </row>
    <row r="6" spans="1:12" ht="17.399999999999999" x14ac:dyDescent="0.35">
      <c r="A6" s="7" t="s">
        <v>16</v>
      </c>
      <c r="E6" s="8">
        <f>E7</f>
        <v>4666433.0795576544</v>
      </c>
      <c r="F6" s="8">
        <f>F7</f>
        <v>0</v>
      </c>
      <c r="G6" s="8">
        <f>E6+F6</f>
        <v>4666433.0795576544</v>
      </c>
    </row>
    <row r="7" spans="1:12" ht="17.399999999999999" x14ac:dyDescent="0.35">
      <c r="A7" s="7" t="s">
        <v>46</v>
      </c>
      <c r="E7" s="8">
        <f>E8+E9</f>
        <v>4666433.0795576544</v>
      </c>
      <c r="F7" s="8">
        <f>F8+F9</f>
        <v>0</v>
      </c>
      <c r="G7" s="8">
        <f t="shared" ref="G7:G70" si="0">E7+F7</f>
        <v>4666433.0795576544</v>
      </c>
    </row>
    <row r="8" spans="1:12" ht="15.6" x14ac:dyDescent="0.3">
      <c r="A8" s="9" t="s">
        <v>13</v>
      </c>
      <c r="E8" s="10">
        <f>E11+E15</f>
        <v>4553815.9699429385</v>
      </c>
      <c r="F8" s="10">
        <f>F11+F15</f>
        <v>0</v>
      </c>
      <c r="G8" s="10">
        <f t="shared" si="0"/>
        <v>4553815.9699429385</v>
      </c>
    </row>
    <row r="9" spans="1:12" ht="15.6" x14ac:dyDescent="0.3">
      <c r="A9" s="28" t="s">
        <v>47</v>
      </c>
      <c r="E9" s="29">
        <f>E21</f>
        <v>112617.10961471619</v>
      </c>
      <c r="F9" s="29">
        <f>F21</f>
        <v>0</v>
      </c>
      <c r="G9" s="29">
        <f t="shared" si="0"/>
        <v>112617.10961471619</v>
      </c>
    </row>
    <row r="10" spans="1:12" ht="15.6" x14ac:dyDescent="0.3">
      <c r="A10" s="9"/>
      <c r="E10" s="1">
        <v>0</v>
      </c>
      <c r="F10" s="1">
        <v>0</v>
      </c>
      <c r="G10" s="1">
        <f t="shared" si="0"/>
        <v>0</v>
      </c>
    </row>
    <row r="11" spans="1:12" s="4" customFormat="1" x14ac:dyDescent="0.3">
      <c r="A11" s="13" t="s">
        <v>3</v>
      </c>
      <c r="B11" s="14"/>
      <c r="C11" s="14"/>
      <c r="E11" s="6">
        <f>E12+E13</f>
        <v>3963306.4631738821</v>
      </c>
      <c r="F11" s="6">
        <f>F12+F13</f>
        <v>0</v>
      </c>
      <c r="G11" s="6">
        <f t="shared" si="0"/>
        <v>3963306.4631738821</v>
      </c>
    </row>
    <row r="12" spans="1:12" x14ac:dyDescent="0.3">
      <c r="A12" s="15" t="s">
        <v>17</v>
      </c>
      <c r="B12" s="11">
        <v>10</v>
      </c>
      <c r="C12" s="11">
        <v>50</v>
      </c>
      <c r="D12" s="16" t="s">
        <v>15</v>
      </c>
      <c r="E12" s="5">
        <v>2502508.956773886</v>
      </c>
      <c r="F12" s="5"/>
      <c r="G12" s="5">
        <f t="shared" si="0"/>
        <v>2502508.956773886</v>
      </c>
    </row>
    <row r="13" spans="1:12" x14ac:dyDescent="0.3">
      <c r="A13" s="15" t="s">
        <v>18</v>
      </c>
      <c r="B13" s="11">
        <v>20</v>
      </c>
      <c r="C13" s="11">
        <v>50</v>
      </c>
      <c r="D13" s="16"/>
      <c r="E13" s="5">
        <v>1460797.5063999959</v>
      </c>
      <c r="F13" s="5"/>
      <c r="G13" s="5">
        <f t="shared" si="0"/>
        <v>1460797.5063999959</v>
      </c>
    </row>
    <row r="14" spans="1:12" x14ac:dyDescent="0.3">
      <c r="E14" s="5">
        <v>0</v>
      </c>
      <c r="F14" s="5">
        <v>0</v>
      </c>
      <c r="G14" s="5">
        <f t="shared" si="0"/>
        <v>0</v>
      </c>
    </row>
    <row r="15" spans="1:12" s="4" customFormat="1" x14ac:dyDescent="0.3">
      <c r="A15" s="13" t="s">
        <v>45</v>
      </c>
      <c r="B15" s="14"/>
      <c r="C15" s="14"/>
      <c r="E15" s="20">
        <f>E16+E17+E18+E19</f>
        <v>590509.5067690569</v>
      </c>
      <c r="F15" s="20">
        <f>F16+F17+F18+F19</f>
        <v>0</v>
      </c>
      <c r="G15" s="20">
        <f t="shared" si="0"/>
        <v>590509.5067690569</v>
      </c>
    </row>
    <row r="16" spans="1:12" x14ac:dyDescent="0.3">
      <c r="A16" s="15" t="s">
        <v>6</v>
      </c>
      <c r="B16" s="11">
        <v>20</v>
      </c>
      <c r="C16" s="11">
        <v>55</v>
      </c>
      <c r="D16" s="16"/>
      <c r="E16" s="5">
        <v>49560.894</v>
      </c>
      <c r="F16" s="5"/>
      <c r="G16" s="5">
        <f t="shared" si="0"/>
        <v>49560.894</v>
      </c>
    </row>
    <row r="17" spans="1:7" x14ac:dyDescent="0.3">
      <c r="A17" s="15" t="s">
        <v>7</v>
      </c>
      <c r="B17" s="11">
        <v>20</v>
      </c>
      <c r="C17" s="11">
        <v>55</v>
      </c>
      <c r="D17" s="16" t="s">
        <v>8</v>
      </c>
      <c r="E17" s="5">
        <v>496000</v>
      </c>
      <c r="F17" s="5"/>
      <c r="G17" s="5">
        <f t="shared" si="0"/>
        <v>496000</v>
      </c>
    </row>
    <row r="18" spans="1:7" x14ac:dyDescent="0.3">
      <c r="A18" s="21" t="s">
        <v>19</v>
      </c>
      <c r="B18" s="11">
        <v>10</v>
      </c>
      <c r="C18" s="11">
        <v>5</v>
      </c>
      <c r="D18" s="16" t="s">
        <v>20</v>
      </c>
      <c r="E18" s="5">
        <v>32397.81282620395</v>
      </c>
      <c r="F18" s="5"/>
      <c r="G18" s="5">
        <f t="shared" si="0"/>
        <v>32397.81282620395</v>
      </c>
    </row>
    <row r="19" spans="1:7" x14ac:dyDescent="0.3">
      <c r="A19" s="21" t="s">
        <v>21</v>
      </c>
      <c r="B19" s="11">
        <v>10</v>
      </c>
      <c r="C19" s="2">
        <v>55</v>
      </c>
      <c r="D19" s="16" t="s">
        <v>22</v>
      </c>
      <c r="E19" s="5">
        <v>12550.799942852913</v>
      </c>
      <c r="F19" s="5"/>
      <c r="G19" s="5">
        <f t="shared" si="0"/>
        <v>12550.799942852913</v>
      </c>
    </row>
    <row r="20" spans="1:7" x14ac:dyDescent="0.3">
      <c r="E20" s="5">
        <v>0</v>
      </c>
      <c r="F20" s="5">
        <v>0</v>
      </c>
      <c r="G20" s="5">
        <f t="shared" si="0"/>
        <v>0</v>
      </c>
    </row>
    <row r="21" spans="1:7" s="4" customFormat="1" x14ac:dyDescent="0.3">
      <c r="A21" s="13" t="s">
        <v>9</v>
      </c>
      <c r="B21" s="14"/>
      <c r="C21" s="14"/>
      <c r="E21" s="20">
        <f>E22+E23+E24+E25</f>
        <v>112617.10961471619</v>
      </c>
      <c r="F21" s="20">
        <f>F22+F23+F24+F25</f>
        <v>0</v>
      </c>
      <c r="G21" s="20">
        <f t="shared" si="0"/>
        <v>112617.10961471619</v>
      </c>
    </row>
    <row r="22" spans="1:7" x14ac:dyDescent="0.3">
      <c r="A22" s="17" t="s">
        <v>10</v>
      </c>
      <c r="B22" s="11">
        <v>10</v>
      </c>
      <c r="C22" s="2">
        <v>601</v>
      </c>
      <c r="D22" s="16"/>
      <c r="E22" s="5">
        <v>5149.7907381157011</v>
      </c>
      <c r="F22" s="5"/>
      <c r="G22" s="5">
        <f t="shared" si="0"/>
        <v>5149.7907381157011</v>
      </c>
    </row>
    <row r="23" spans="1:7" x14ac:dyDescent="0.3">
      <c r="A23" s="17" t="s">
        <v>11</v>
      </c>
      <c r="B23" s="11">
        <v>10</v>
      </c>
      <c r="C23" s="2">
        <v>601</v>
      </c>
      <c r="D23" s="16" t="s">
        <v>8</v>
      </c>
      <c r="E23" s="5">
        <v>100116</v>
      </c>
      <c r="F23" s="5"/>
      <c r="G23" s="5">
        <f t="shared" si="0"/>
        <v>100116</v>
      </c>
    </row>
    <row r="24" spans="1:7" x14ac:dyDescent="0.3">
      <c r="A24" s="17" t="s">
        <v>23</v>
      </c>
      <c r="B24" s="11">
        <v>10</v>
      </c>
      <c r="C24" s="2">
        <v>601</v>
      </c>
      <c r="D24" s="16" t="s">
        <v>20</v>
      </c>
      <c r="E24" s="5">
        <v>4841.1588880299041</v>
      </c>
      <c r="F24" s="5"/>
      <c r="G24" s="5">
        <f t="shared" si="0"/>
        <v>4841.1588880299041</v>
      </c>
    </row>
    <row r="25" spans="1:7" x14ac:dyDescent="0.3">
      <c r="A25" s="17" t="s">
        <v>24</v>
      </c>
      <c r="B25" s="11">
        <v>10</v>
      </c>
      <c r="C25" s="2">
        <v>601</v>
      </c>
      <c r="D25" s="16" t="s">
        <v>22</v>
      </c>
      <c r="E25" s="5">
        <v>2510.1599885705828</v>
      </c>
      <c r="F25" s="5"/>
      <c r="G25" s="5">
        <f t="shared" si="0"/>
        <v>2510.1599885705828</v>
      </c>
    </row>
    <row r="26" spans="1:7" x14ac:dyDescent="0.3">
      <c r="E26" s="1">
        <v>0</v>
      </c>
      <c r="F26" s="1">
        <v>0</v>
      </c>
      <c r="G26" s="1">
        <f t="shared" si="0"/>
        <v>0</v>
      </c>
    </row>
    <row r="27" spans="1:7" x14ac:dyDescent="0.3">
      <c r="E27" s="1">
        <v>0</v>
      </c>
      <c r="F27" s="1">
        <v>0</v>
      </c>
      <c r="G27" s="1">
        <f t="shared" si="0"/>
        <v>0</v>
      </c>
    </row>
    <row r="28" spans="1:7" ht="17.399999999999999" x14ac:dyDescent="0.35">
      <c r="A28" s="7" t="s">
        <v>25</v>
      </c>
      <c r="E28" s="8">
        <f>E29</f>
        <v>13056621.165151028</v>
      </c>
      <c r="F28" s="8">
        <f>F29</f>
        <v>145900</v>
      </c>
      <c r="G28" s="8">
        <f t="shared" si="0"/>
        <v>13202521.165151028</v>
      </c>
    </row>
    <row r="29" spans="1:7" ht="17.399999999999999" x14ac:dyDescent="0.35">
      <c r="A29" s="7" t="s">
        <v>46</v>
      </c>
      <c r="E29" s="8">
        <f>E30+E31</f>
        <v>13056621.165151028</v>
      </c>
      <c r="F29" s="8">
        <f>F30+F31</f>
        <v>145900</v>
      </c>
      <c r="G29" s="8">
        <f t="shared" si="0"/>
        <v>13202521.165151028</v>
      </c>
    </row>
    <row r="30" spans="1:7" ht="15.6" x14ac:dyDescent="0.3">
      <c r="A30" s="9" t="s">
        <v>13</v>
      </c>
      <c r="E30" s="10">
        <f>E33+E38+E52</f>
        <v>12532753.47904058</v>
      </c>
      <c r="F30" s="10">
        <f>F33+F38+F52</f>
        <v>145900</v>
      </c>
      <c r="G30" s="10">
        <f t="shared" si="0"/>
        <v>12678653.47904058</v>
      </c>
    </row>
    <row r="31" spans="1:7" ht="15.6" x14ac:dyDescent="0.3">
      <c r="A31" s="28" t="s">
        <v>47</v>
      </c>
      <c r="E31" s="29">
        <f>E45</f>
        <v>523867.68611044734</v>
      </c>
      <c r="F31" s="29">
        <f>F45</f>
        <v>0</v>
      </c>
      <c r="G31" s="29">
        <f t="shared" si="0"/>
        <v>523867.68611044734</v>
      </c>
    </row>
    <row r="32" spans="1:7" x14ac:dyDescent="0.3">
      <c r="E32" s="1">
        <v>0</v>
      </c>
      <c r="F32" s="1">
        <v>0</v>
      </c>
      <c r="G32" s="1">
        <f t="shared" si="0"/>
        <v>0</v>
      </c>
    </row>
    <row r="33" spans="1:7" s="4" customFormat="1" x14ac:dyDescent="0.3">
      <c r="A33" s="13" t="s">
        <v>3</v>
      </c>
      <c r="B33" s="14"/>
      <c r="C33" s="14"/>
      <c r="E33" s="20">
        <f>E34+E35</f>
        <v>9733654.6414809842</v>
      </c>
      <c r="F33" s="20">
        <f>F34+F35</f>
        <v>145900</v>
      </c>
      <c r="G33" s="20">
        <f t="shared" si="0"/>
        <v>9879554.6414809842</v>
      </c>
    </row>
    <row r="34" spans="1:7" x14ac:dyDescent="0.3">
      <c r="A34" s="15" t="s">
        <v>17</v>
      </c>
      <c r="B34" s="11">
        <v>10</v>
      </c>
      <c r="C34" s="11">
        <v>50</v>
      </c>
      <c r="D34" s="16" t="s">
        <v>15</v>
      </c>
      <c r="E34" s="5">
        <v>4877025.3836894799</v>
      </c>
      <c r="F34" s="5"/>
      <c r="G34" s="5">
        <f t="shared" si="0"/>
        <v>4877025.3836894799</v>
      </c>
    </row>
    <row r="35" spans="1:7" x14ac:dyDescent="0.3">
      <c r="A35" s="15" t="s">
        <v>18</v>
      </c>
      <c r="B35" s="11">
        <v>20</v>
      </c>
      <c r="C35" s="11">
        <v>50</v>
      </c>
      <c r="D35" s="16"/>
      <c r="E35" s="5">
        <v>4856629.2577915043</v>
      </c>
      <c r="F35" s="5">
        <v>145900</v>
      </c>
      <c r="G35" s="5">
        <f t="shared" si="0"/>
        <v>5002529.2577915043</v>
      </c>
    </row>
    <row r="36" spans="1:7" x14ac:dyDescent="0.3">
      <c r="A36" s="32" t="s">
        <v>26</v>
      </c>
      <c r="E36" s="24">
        <v>44957</v>
      </c>
      <c r="F36" s="24"/>
      <c r="G36" s="24">
        <f t="shared" si="0"/>
        <v>44957</v>
      </c>
    </row>
    <row r="37" spans="1:7" x14ac:dyDescent="0.3">
      <c r="A37" s="22"/>
      <c r="B37" s="11"/>
      <c r="C37" s="11"/>
      <c r="D37" s="16"/>
      <c r="E37" s="5">
        <v>0</v>
      </c>
      <c r="F37" s="5">
        <v>0</v>
      </c>
      <c r="G37" s="5">
        <f t="shared" si="0"/>
        <v>0</v>
      </c>
    </row>
    <row r="38" spans="1:7" s="4" customFormat="1" x14ac:dyDescent="0.3">
      <c r="A38" s="13" t="s">
        <v>45</v>
      </c>
      <c r="B38" s="14"/>
      <c r="C38" s="14"/>
      <c r="E38" s="20">
        <f>E39+E40+E41+E42+E43</f>
        <v>2790998.8375595957</v>
      </c>
      <c r="F38" s="20">
        <f>F39+F40+F41+F42+F43</f>
        <v>0</v>
      </c>
      <c r="G38" s="20">
        <f t="shared" si="0"/>
        <v>2790998.8375595957</v>
      </c>
    </row>
    <row r="39" spans="1:7" x14ac:dyDescent="0.3">
      <c r="A39" s="15" t="s">
        <v>6</v>
      </c>
      <c r="B39" s="11">
        <v>20</v>
      </c>
      <c r="C39" s="11">
        <v>55</v>
      </c>
      <c r="D39" s="16"/>
      <c r="E39" s="5">
        <v>139529.96900000001</v>
      </c>
      <c r="F39" s="5"/>
      <c r="G39" s="5">
        <f t="shared" si="0"/>
        <v>139529.96900000001</v>
      </c>
    </row>
    <row r="40" spans="1:7" x14ac:dyDescent="0.3">
      <c r="A40" s="15" t="s">
        <v>7</v>
      </c>
      <c r="B40" s="11">
        <v>20</v>
      </c>
      <c r="C40" s="11">
        <v>55</v>
      </c>
      <c r="D40" s="16" t="s">
        <v>8</v>
      </c>
      <c r="E40" s="5">
        <v>2169958</v>
      </c>
      <c r="F40" s="5"/>
      <c r="G40" s="5">
        <f t="shared" si="0"/>
        <v>2169958</v>
      </c>
    </row>
    <row r="41" spans="1:7" x14ac:dyDescent="0.3">
      <c r="A41" s="21" t="s">
        <v>27</v>
      </c>
      <c r="B41" s="11">
        <v>10</v>
      </c>
      <c r="C41" s="2">
        <v>55</v>
      </c>
      <c r="D41" s="16" t="s">
        <v>28</v>
      </c>
      <c r="E41" s="5">
        <v>5000</v>
      </c>
      <c r="F41" s="5"/>
      <c r="G41" s="5">
        <f t="shared" si="0"/>
        <v>5000</v>
      </c>
    </row>
    <row r="42" spans="1:7" x14ac:dyDescent="0.3">
      <c r="A42" s="21" t="s">
        <v>19</v>
      </c>
      <c r="B42" s="11">
        <v>10</v>
      </c>
      <c r="C42" s="11">
        <v>5</v>
      </c>
      <c r="D42" s="16" t="s">
        <v>20</v>
      </c>
      <c r="E42" s="5">
        <v>375660.21340797364</v>
      </c>
      <c r="F42" s="5"/>
      <c r="G42" s="5">
        <f t="shared" si="0"/>
        <v>375660.21340797364</v>
      </c>
    </row>
    <row r="43" spans="1:7" x14ac:dyDescent="0.3">
      <c r="A43" s="21" t="s">
        <v>21</v>
      </c>
      <c r="B43" s="11">
        <v>10</v>
      </c>
      <c r="C43" s="2">
        <v>55</v>
      </c>
      <c r="D43" s="16" t="s">
        <v>22</v>
      </c>
      <c r="E43" s="5">
        <v>100850.65515162202</v>
      </c>
      <c r="F43" s="5"/>
      <c r="G43" s="5">
        <f t="shared" si="0"/>
        <v>100850.65515162202</v>
      </c>
    </row>
    <row r="44" spans="1:7" x14ac:dyDescent="0.3">
      <c r="E44" s="5">
        <v>0</v>
      </c>
      <c r="F44" s="5">
        <v>0</v>
      </c>
      <c r="G44" s="5">
        <f t="shared" si="0"/>
        <v>0</v>
      </c>
    </row>
    <row r="45" spans="1:7" s="4" customFormat="1" x14ac:dyDescent="0.3">
      <c r="A45" s="13" t="s">
        <v>9</v>
      </c>
      <c r="B45" s="14"/>
      <c r="C45" s="14"/>
      <c r="E45" s="20">
        <f>E46+E47+E48+E49+E50</f>
        <v>523867.68611044734</v>
      </c>
      <c r="F45" s="20">
        <f>F46+F47+F48+F49+F50</f>
        <v>0</v>
      </c>
      <c r="G45" s="20">
        <f t="shared" si="0"/>
        <v>523867.68611044734</v>
      </c>
    </row>
    <row r="46" spans="1:7" x14ac:dyDescent="0.3">
      <c r="A46" s="17" t="s">
        <v>10</v>
      </c>
      <c r="B46" s="11">
        <v>10</v>
      </c>
      <c r="C46" s="2">
        <v>601</v>
      </c>
      <c r="D46" s="16"/>
      <c r="E46" s="5">
        <v>14498.32890516</v>
      </c>
      <c r="F46" s="5"/>
      <c r="G46" s="5">
        <f t="shared" si="0"/>
        <v>14498.32890516</v>
      </c>
    </row>
    <row r="47" spans="1:7" x14ac:dyDescent="0.3">
      <c r="A47" s="17" t="s">
        <v>11</v>
      </c>
      <c r="B47" s="11">
        <v>10</v>
      </c>
      <c r="C47" s="2">
        <v>601</v>
      </c>
      <c r="D47" s="16" t="s">
        <v>8</v>
      </c>
      <c r="E47" s="5">
        <v>433076</v>
      </c>
      <c r="F47" s="5"/>
      <c r="G47" s="5">
        <f t="shared" si="0"/>
        <v>433076</v>
      </c>
    </row>
    <row r="48" spans="1:7" x14ac:dyDescent="0.3">
      <c r="A48" s="17" t="s">
        <v>29</v>
      </c>
      <c r="B48" s="11">
        <v>10</v>
      </c>
      <c r="C48" s="2">
        <v>601</v>
      </c>
      <c r="D48" s="16" t="s">
        <v>28</v>
      </c>
      <c r="E48" s="5">
        <v>150</v>
      </c>
      <c r="F48" s="5"/>
      <c r="G48" s="5">
        <f t="shared" si="0"/>
        <v>150</v>
      </c>
    </row>
    <row r="49" spans="1:7" x14ac:dyDescent="0.3">
      <c r="A49" s="17" t="s">
        <v>23</v>
      </c>
      <c r="B49" s="11">
        <v>10</v>
      </c>
      <c r="C49" s="2">
        <v>601</v>
      </c>
      <c r="D49" s="16" t="s">
        <v>20</v>
      </c>
      <c r="E49" s="5">
        <v>45973.226174962918</v>
      </c>
      <c r="F49" s="5"/>
      <c r="G49" s="5">
        <f t="shared" si="0"/>
        <v>45973.226174962918</v>
      </c>
    </row>
    <row r="50" spans="1:7" x14ac:dyDescent="0.3">
      <c r="A50" s="17" t="s">
        <v>24</v>
      </c>
      <c r="B50" s="11">
        <v>10</v>
      </c>
      <c r="C50" s="2">
        <v>601</v>
      </c>
      <c r="D50" s="16" t="s">
        <v>22</v>
      </c>
      <c r="E50" s="5">
        <v>30170.131030324406</v>
      </c>
      <c r="F50" s="5"/>
      <c r="G50" s="5">
        <f t="shared" si="0"/>
        <v>30170.131030324406</v>
      </c>
    </row>
    <row r="51" spans="1:7" x14ac:dyDescent="0.3">
      <c r="A51" s="17"/>
      <c r="B51" s="18"/>
      <c r="C51" s="18"/>
      <c r="D51" s="19"/>
      <c r="E51" s="5">
        <v>0</v>
      </c>
      <c r="F51" s="5">
        <v>0</v>
      </c>
      <c r="G51" s="5">
        <f t="shared" si="0"/>
        <v>0</v>
      </c>
    </row>
    <row r="52" spans="1:7" s="4" customFormat="1" x14ac:dyDescent="0.3">
      <c r="A52" s="13" t="s">
        <v>12</v>
      </c>
      <c r="B52" s="11">
        <v>60</v>
      </c>
      <c r="C52" s="11">
        <v>61</v>
      </c>
      <c r="D52" s="12"/>
      <c r="E52" s="20">
        <v>8100</v>
      </c>
      <c r="F52" s="20"/>
      <c r="G52" s="20">
        <f t="shared" si="0"/>
        <v>8100</v>
      </c>
    </row>
    <row r="53" spans="1:7" x14ac:dyDescent="0.3">
      <c r="A53" s="15"/>
      <c r="B53" s="11"/>
      <c r="C53" s="11"/>
      <c r="D53" s="16"/>
      <c r="E53" s="1">
        <v>0</v>
      </c>
      <c r="F53" s="1">
        <v>0</v>
      </c>
      <c r="G53" s="1">
        <f t="shared" si="0"/>
        <v>0</v>
      </c>
    </row>
    <row r="54" spans="1:7" x14ac:dyDescent="0.3">
      <c r="E54" s="1">
        <v>0</v>
      </c>
      <c r="F54" s="1">
        <v>0</v>
      </c>
      <c r="G54" s="1">
        <f t="shared" si="0"/>
        <v>0</v>
      </c>
    </row>
    <row r="55" spans="1:7" ht="17.399999999999999" x14ac:dyDescent="0.35">
      <c r="A55" s="7" t="s">
        <v>30</v>
      </c>
      <c r="E55" s="8">
        <f>E56</f>
        <v>2198876.9318181644</v>
      </c>
      <c r="F55" s="8">
        <f>F56</f>
        <v>0</v>
      </c>
      <c r="G55" s="8">
        <f t="shared" si="0"/>
        <v>2198876.9318181644</v>
      </c>
    </row>
    <row r="56" spans="1:7" ht="17.399999999999999" x14ac:dyDescent="0.35">
      <c r="A56" s="7" t="s">
        <v>46</v>
      </c>
      <c r="E56" s="8">
        <f>E57+E58</f>
        <v>2198876.9318181644</v>
      </c>
      <c r="F56" s="8">
        <f>F57+F58</f>
        <v>0</v>
      </c>
      <c r="G56" s="8">
        <f t="shared" si="0"/>
        <v>2198876.9318181644</v>
      </c>
    </row>
    <row r="57" spans="1:7" ht="15.6" x14ac:dyDescent="0.3">
      <c r="A57" s="9" t="s">
        <v>13</v>
      </c>
      <c r="E57" s="10">
        <f>E60+E64</f>
        <v>2178761.8142606993</v>
      </c>
      <c r="F57" s="10">
        <f>F60+F64</f>
        <v>0</v>
      </c>
      <c r="G57" s="10">
        <f t="shared" si="0"/>
        <v>2178761.8142606993</v>
      </c>
    </row>
    <row r="58" spans="1:7" ht="15.6" x14ac:dyDescent="0.3">
      <c r="A58" s="28" t="s">
        <v>47</v>
      </c>
      <c r="E58" s="29">
        <f>E70</f>
        <v>20115.117557465008</v>
      </c>
      <c r="F58" s="29">
        <f>F70</f>
        <v>0</v>
      </c>
      <c r="G58" s="29">
        <f t="shared" si="0"/>
        <v>20115.117557465008</v>
      </c>
    </row>
    <row r="59" spans="1:7" x14ac:dyDescent="0.3">
      <c r="E59" s="1">
        <v>0</v>
      </c>
      <c r="F59" s="1">
        <v>0</v>
      </c>
      <c r="G59" s="1">
        <f t="shared" si="0"/>
        <v>0</v>
      </c>
    </row>
    <row r="60" spans="1:7" s="4" customFormat="1" x14ac:dyDescent="0.3">
      <c r="A60" s="13" t="s">
        <v>3</v>
      </c>
      <c r="B60" s="14"/>
      <c r="C60" s="14"/>
      <c r="E60" s="6">
        <f>E61+E62</f>
        <v>2056120.1122794203</v>
      </c>
      <c r="F60" s="6">
        <f>F61+F62</f>
        <v>0</v>
      </c>
      <c r="G60" s="6">
        <f t="shared" si="0"/>
        <v>2056120.1122794203</v>
      </c>
    </row>
    <row r="61" spans="1:7" x14ac:dyDescent="0.3">
      <c r="A61" s="15" t="s">
        <v>17</v>
      </c>
      <c r="B61" s="11">
        <v>10</v>
      </c>
      <c r="C61" s="11">
        <v>50</v>
      </c>
      <c r="D61" s="16" t="s">
        <v>15</v>
      </c>
      <c r="E61" s="5">
        <v>1199538.1122794203</v>
      </c>
      <c r="F61" s="5"/>
      <c r="G61" s="5">
        <f t="shared" si="0"/>
        <v>1199538.1122794203</v>
      </c>
    </row>
    <row r="62" spans="1:7" x14ac:dyDescent="0.3">
      <c r="A62" s="15" t="s">
        <v>18</v>
      </c>
      <c r="B62" s="11">
        <v>20</v>
      </c>
      <c r="C62" s="11">
        <v>50</v>
      </c>
      <c r="D62" s="16"/>
      <c r="E62" s="5">
        <v>856582</v>
      </c>
      <c r="F62" s="5"/>
      <c r="G62" s="5">
        <f t="shared" si="0"/>
        <v>856582</v>
      </c>
    </row>
    <row r="63" spans="1:7" x14ac:dyDescent="0.3">
      <c r="A63" s="23"/>
      <c r="B63" s="11"/>
      <c r="C63" s="11"/>
      <c r="D63" s="16"/>
      <c r="E63" s="5">
        <v>0</v>
      </c>
      <c r="F63" s="5">
        <v>0</v>
      </c>
      <c r="G63" s="5">
        <f t="shared" si="0"/>
        <v>0</v>
      </c>
    </row>
    <row r="64" spans="1:7" s="4" customFormat="1" x14ac:dyDescent="0.3">
      <c r="A64" s="13" t="s">
        <v>45</v>
      </c>
      <c r="B64" s="14"/>
      <c r="C64" s="14"/>
      <c r="E64" s="20">
        <f>E65+E66+E67+E68</f>
        <v>122641.70198127913</v>
      </c>
      <c r="F64" s="20">
        <f>F65+F66+F67+F68</f>
        <v>0</v>
      </c>
      <c r="G64" s="20">
        <f t="shared" si="0"/>
        <v>122641.70198127913</v>
      </c>
    </row>
    <row r="65" spans="1:7" x14ac:dyDescent="0.3">
      <c r="A65" s="15" t="s">
        <v>6</v>
      </c>
      <c r="B65" s="11">
        <v>20</v>
      </c>
      <c r="C65" s="11">
        <v>55</v>
      </c>
      <c r="D65" s="16"/>
      <c r="E65" s="5">
        <v>25468.546999999999</v>
      </c>
      <c r="F65" s="5"/>
      <c r="G65" s="5">
        <f t="shared" si="0"/>
        <v>25468.546999999999</v>
      </c>
    </row>
    <row r="66" spans="1:7" x14ac:dyDescent="0.3">
      <c r="A66" s="15" t="s">
        <v>7</v>
      </c>
      <c r="B66" s="11">
        <v>20</v>
      </c>
      <c r="C66" s="11">
        <v>55</v>
      </c>
      <c r="D66" s="16" t="s">
        <v>8</v>
      </c>
      <c r="E66" s="5">
        <v>47754</v>
      </c>
      <c r="F66" s="5"/>
      <c r="G66" s="5">
        <f t="shared" si="0"/>
        <v>47754</v>
      </c>
    </row>
    <row r="67" spans="1:7" x14ac:dyDescent="0.3">
      <c r="A67" s="21" t="s">
        <v>19</v>
      </c>
      <c r="B67" s="11">
        <v>10</v>
      </c>
      <c r="C67" s="11">
        <v>5</v>
      </c>
      <c r="D67" s="16" t="s">
        <v>20</v>
      </c>
      <c r="E67" s="5">
        <v>38877.844650113031</v>
      </c>
      <c r="F67" s="5"/>
      <c r="G67" s="5">
        <f t="shared" si="0"/>
        <v>38877.844650113031</v>
      </c>
    </row>
    <row r="68" spans="1:7" x14ac:dyDescent="0.3">
      <c r="A68" s="21" t="s">
        <v>21</v>
      </c>
      <c r="B68" s="11">
        <v>10</v>
      </c>
      <c r="C68" s="2">
        <v>55</v>
      </c>
      <c r="D68" s="16" t="s">
        <v>22</v>
      </c>
      <c r="E68" s="5">
        <v>10541.310331166118</v>
      </c>
      <c r="F68" s="5"/>
      <c r="G68" s="5">
        <f t="shared" si="0"/>
        <v>10541.310331166118</v>
      </c>
    </row>
    <row r="69" spans="1:7" x14ac:dyDescent="0.3">
      <c r="E69" s="5">
        <v>0</v>
      </c>
      <c r="F69" s="5">
        <v>0</v>
      </c>
      <c r="G69" s="5">
        <f t="shared" si="0"/>
        <v>0</v>
      </c>
    </row>
    <row r="70" spans="1:7" s="4" customFormat="1" x14ac:dyDescent="0.3">
      <c r="A70" s="13" t="s">
        <v>9</v>
      </c>
      <c r="B70" s="14"/>
      <c r="C70" s="14"/>
      <c r="E70" s="20">
        <f>E71+E72+E73+E74</f>
        <v>20115.117557465008</v>
      </c>
      <c r="F70" s="20">
        <f>F71+F72+F73+F74</f>
        <v>0</v>
      </c>
      <c r="G70" s="20">
        <f t="shared" si="0"/>
        <v>20115.117557465008</v>
      </c>
    </row>
    <row r="71" spans="1:7" x14ac:dyDescent="0.3">
      <c r="A71" s="17" t="s">
        <v>10</v>
      </c>
      <c r="B71" s="11">
        <v>10</v>
      </c>
      <c r="C71" s="2">
        <v>601</v>
      </c>
      <c r="D71" s="16"/>
      <c r="E71" s="5">
        <v>2646.3947049434664</v>
      </c>
      <c r="F71" s="5"/>
      <c r="G71" s="5">
        <f t="shared" ref="G71:G134" si="1">E71+F71</f>
        <v>2646.3947049434664</v>
      </c>
    </row>
    <row r="72" spans="1:7" x14ac:dyDescent="0.3">
      <c r="A72" s="17" t="s">
        <v>11</v>
      </c>
      <c r="B72" s="11">
        <v>10</v>
      </c>
      <c r="C72" s="2">
        <v>601</v>
      </c>
      <c r="D72" s="16" t="s">
        <v>8</v>
      </c>
      <c r="E72" s="5">
        <v>9551</v>
      </c>
      <c r="F72" s="5"/>
      <c r="G72" s="5">
        <f t="shared" si="1"/>
        <v>9551</v>
      </c>
    </row>
    <row r="73" spans="1:7" x14ac:dyDescent="0.3">
      <c r="A73" s="17" t="s">
        <v>23</v>
      </c>
      <c r="B73" s="11">
        <v>10</v>
      </c>
      <c r="C73" s="2">
        <v>601</v>
      </c>
      <c r="D73" s="16" t="s">
        <v>20</v>
      </c>
      <c r="E73" s="5">
        <v>5809.4607862883186</v>
      </c>
      <c r="F73" s="5"/>
      <c r="G73" s="5">
        <f t="shared" si="1"/>
        <v>5809.4607862883186</v>
      </c>
    </row>
    <row r="74" spans="1:7" x14ac:dyDescent="0.3">
      <c r="A74" s="17" t="s">
        <v>24</v>
      </c>
      <c r="B74" s="11">
        <v>10</v>
      </c>
      <c r="C74" s="2">
        <v>601</v>
      </c>
      <c r="D74" s="16" t="s">
        <v>22</v>
      </c>
      <c r="E74" s="5">
        <v>2108.2620662332238</v>
      </c>
      <c r="F74" s="5"/>
      <c r="G74" s="5">
        <f t="shared" si="1"/>
        <v>2108.2620662332238</v>
      </c>
    </row>
    <row r="75" spans="1:7" x14ac:dyDescent="0.3">
      <c r="A75" s="17"/>
      <c r="B75" s="18"/>
      <c r="C75" s="18"/>
      <c r="D75" s="19"/>
      <c r="E75" s="1">
        <v>0</v>
      </c>
      <c r="F75" s="1">
        <v>0</v>
      </c>
      <c r="G75" s="1">
        <f t="shared" si="1"/>
        <v>0</v>
      </c>
    </row>
    <row r="76" spans="1:7" x14ac:dyDescent="0.3">
      <c r="A76" s="17"/>
      <c r="B76" s="18"/>
      <c r="C76" s="18"/>
      <c r="D76" s="19"/>
      <c r="E76" s="1">
        <v>0</v>
      </c>
      <c r="F76" s="1">
        <v>0</v>
      </c>
      <c r="G76" s="1">
        <f t="shared" si="1"/>
        <v>0</v>
      </c>
    </row>
    <row r="77" spans="1:7" ht="17.399999999999999" x14ac:dyDescent="0.35">
      <c r="A77" s="7" t="s">
        <v>32</v>
      </c>
      <c r="B77" s="18"/>
      <c r="C77" s="18"/>
      <c r="D77" s="19"/>
      <c r="E77" s="8">
        <f>E78</f>
        <v>6180365.094637393</v>
      </c>
      <c r="F77" s="8">
        <f>F78</f>
        <v>-30611</v>
      </c>
      <c r="G77" s="8">
        <f t="shared" si="1"/>
        <v>6149754.094637393</v>
      </c>
    </row>
    <row r="78" spans="1:7" ht="17.399999999999999" x14ac:dyDescent="0.35">
      <c r="A78" s="7" t="s">
        <v>46</v>
      </c>
      <c r="B78" s="18"/>
      <c r="C78" s="18"/>
      <c r="D78" s="19"/>
      <c r="E78" s="8">
        <f>E79+E80</f>
        <v>6180365.094637393</v>
      </c>
      <c r="F78" s="8">
        <f>F79+F80</f>
        <v>-30611</v>
      </c>
      <c r="G78" s="8">
        <f t="shared" si="1"/>
        <v>6149754.094637393</v>
      </c>
    </row>
    <row r="79" spans="1:7" ht="15.6" x14ac:dyDescent="0.3">
      <c r="A79" s="9" t="s">
        <v>13</v>
      </c>
      <c r="B79" s="18"/>
      <c r="C79" s="18"/>
      <c r="D79" s="19"/>
      <c r="E79" s="10">
        <f>E82+E88+E100</f>
        <v>5978264.4863041965</v>
      </c>
      <c r="F79" s="10">
        <f>F82+F88+F100</f>
        <v>-30611</v>
      </c>
      <c r="G79" s="10">
        <f t="shared" si="1"/>
        <v>5947653.4863041965</v>
      </c>
    </row>
    <row r="80" spans="1:7" ht="15.6" x14ac:dyDescent="0.3">
      <c r="A80" s="28" t="s">
        <v>47</v>
      </c>
      <c r="B80" s="18"/>
      <c r="C80" s="18"/>
      <c r="D80" s="19"/>
      <c r="E80" s="29">
        <f>E94</f>
        <v>202100.6083331969</v>
      </c>
      <c r="F80" s="29">
        <f>F94</f>
        <v>0</v>
      </c>
      <c r="G80" s="29">
        <f t="shared" si="1"/>
        <v>202100.6083331969</v>
      </c>
    </row>
    <row r="81" spans="1:7" x14ac:dyDescent="0.3">
      <c r="A81" s="17"/>
      <c r="B81" s="18"/>
      <c r="C81" s="18"/>
      <c r="D81" s="19"/>
      <c r="E81" s="1">
        <v>0</v>
      </c>
      <c r="F81" s="1">
        <v>0</v>
      </c>
      <c r="G81" s="1">
        <f t="shared" si="1"/>
        <v>0</v>
      </c>
    </row>
    <row r="82" spans="1:7" s="4" customFormat="1" x14ac:dyDescent="0.3">
      <c r="A82" s="13" t="s">
        <v>3</v>
      </c>
      <c r="B82" s="14"/>
      <c r="C82" s="14"/>
      <c r="E82" s="20">
        <f>E83+E84+E86</f>
        <v>4908827.8319896329</v>
      </c>
      <c r="F82" s="20">
        <f>F83+F84+F86</f>
        <v>-30611</v>
      </c>
      <c r="G82" s="20">
        <f t="shared" si="1"/>
        <v>4878216.8319896329</v>
      </c>
    </row>
    <row r="83" spans="1:7" x14ac:dyDescent="0.3">
      <c r="A83" s="15" t="s">
        <v>17</v>
      </c>
      <c r="B83" s="11">
        <v>10</v>
      </c>
      <c r="C83" s="11">
        <v>50</v>
      </c>
      <c r="D83" s="16" t="s">
        <v>15</v>
      </c>
      <c r="E83" s="5">
        <v>1975709.8319896332</v>
      </c>
      <c r="F83" s="5"/>
      <c r="G83" s="5">
        <f t="shared" si="1"/>
        <v>1975709.8319896332</v>
      </c>
    </row>
    <row r="84" spans="1:7" x14ac:dyDescent="0.3">
      <c r="A84" s="15" t="s">
        <v>18</v>
      </c>
      <c r="B84" s="11">
        <v>20</v>
      </c>
      <c r="C84" s="11">
        <v>50</v>
      </c>
      <c r="D84" s="16"/>
      <c r="E84" s="5">
        <v>2095316</v>
      </c>
      <c r="F84" s="5">
        <v>56814</v>
      </c>
      <c r="G84" s="5">
        <f t="shared" si="1"/>
        <v>2152130</v>
      </c>
    </row>
    <row r="85" spans="1:7" x14ac:dyDescent="0.3">
      <c r="A85" s="32" t="s">
        <v>31</v>
      </c>
      <c r="B85" s="11"/>
      <c r="C85" s="11"/>
      <c r="D85" s="16"/>
      <c r="E85" s="24">
        <v>35323</v>
      </c>
      <c r="F85" s="24"/>
      <c r="G85" s="24">
        <f t="shared" si="1"/>
        <v>35323</v>
      </c>
    </row>
    <row r="86" spans="1:7" x14ac:dyDescent="0.3">
      <c r="A86" s="15" t="s">
        <v>33</v>
      </c>
      <c r="B86" s="11">
        <v>20</v>
      </c>
      <c r="C86" s="11">
        <v>50</v>
      </c>
      <c r="D86" s="16"/>
      <c r="E86" s="5">
        <v>837802</v>
      </c>
      <c r="F86" s="5">
        <v>-87425</v>
      </c>
      <c r="G86" s="5">
        <f t="shared" si="1"/>
        <v>750377</v>
      </c>
    </row>
    <row r="87" spans="1:7" x14ac:dyDescent="0.3">
      <c r="A87" s="23"/>
      <c r="B87" s="11"/>
      <c r="C87" s="11"/>
      <c r="D87" s="16"/>
      <c r="E87" s="5">
        <v>0</v>
      </c>
      <c r="F87" s="5">
        <v>0</v>
      </c>
      <c r="G87" s="5">
        <f t="shared" si="1"/>
        <v>0</v>
      </c>
    </row>
    <row r="88" spans="1:7" s="4" customFormat="1" x14ac:dyDescent="0.3">
      <c r="A88" s="13" t="s">
        <v>45</v>
      </c>
      <c r="B88" s="14"/>
      <c r="C88" s="14"/>
      <c r="E88" s="20">
        <f>E89+E90+E91+E92</f>
        <v>1063336.6543145636</v>
      </c>
      <c r="F88" s="20">
        <f>F89+F90+F91+F92</f>
        <v>0</v>
      </c>
      <c r="G88" s="20">
        <f t="shared" si="1"/>
        <v>1063336.6543145636</v>
      </c>
    </row>
    <row r="89" spans="1:7" x14ac:dyDescent="0.3">
      <c r="A89" s="15" t="s">
        <v>6</v>
      </c>
      <c r="B89" s="11">
        <v>20</v>
      </c>
      <c r="C89" s="11">
        <v>55</v>
      </c>
      <c r="D89" s="16"/>
      <c r="E89" s="5">
        <v>95011.865000000005</v>
      </c>
      <c r="F89" s="5"/>
      <c r="G89" s="5">
        <f t="shared" si="1"/>
        <v>95011.865000000005</v>
      </c>
    </row>
    <row r="90" spans="1:7" x14ac:dyDescent="0.3">
      <c r="A90" s="15" t="s">
        <v>7</v>
      </c>
      <c r="B90" s="11">
        <v>20</v>
      </c>
      <c r="C90" s="11">
        <v>55</v>
      </c>
      <c r="D90" s="16" t="s">
        <v>8</v>
      </c>
      <c r="E90" s="5">
        <v>778715</v>
      </c>
      <c r="F90" s="5"/>
      <c r="G90" s="5">
        <f t="shared" si="1"/>
        <v>778715</v>
      </c>
    </row>
    <row r="91" spans="1:7" x14ac:dyDescent="0.3">
      <c r="A91" s="21" t="s">
        <v>19</v>
      </c>
      <c r="B91" s="11">
        <v>10</v>
      </c>
      <c r="C91" s="11">
        <v>5</v>
      </c>
      <c r="D91" s="16" t="s">
        <v>20</v>
      </c>
      <c r="E91" s="5">
        <v>123328.05030579861</v>
      </c>
      <c r="F91" s="5"/>
      <c r="G91" s="5">
        <f t="shared" si="1"/>
        <v>123328.05030579861</v>
      </c>
    </row>
    <row r="92" spans="1:7" x14ac:dyDescent="0.3">
      <c r="A92" s="21" t="s">
        <v>21</v>
      </c>
      <c r="B92" s="11">
        <v>10</v>
      </c>
      <c r="C92" s="2">
        <v>55</v>
      </c>
      <c r="D92" s="16" t="s">
        <v>22</v>
      </c>
      <c r="E92" s="5">
        <v>66281.739008764867</v>
      </c>
      <c r="F92" s="5"/>
      <c r="G92" s="5">
        <f t="shared" si="1"/>
        <v>66281.739008764867</v>
      </c>
    </row>
    <row r="93" spans="1:7" x14ac:dyDescent="0.3">
      <c r="E93" s="5">
        <v>0</v>
      </c>
      <c r="F93" s="5">
        <v>0</v>
      </c>
      <c r="G93" s="5">
        <f t="shared" si="1"/>
        <v>0</v>
      </c>
    </row>
    <row r="94" spans="1:7" s="4" customFormat="1" x14ac:dyDescent="0.3">
      <c r="A94" s="13" t="s">
        <v>9</v>
      </c>
      <c r="B94" s="14"/>
      <c r="C94" s="14"/>
      <c r="E94" s="20">
        <f>E95+E96+E97+E98</f>
        <v>202100.6083331969</v>
      </c>
      <c r="F94" s="20">
        <f>F95+F96+F97+F98</f>
        <v>0</v>
      </c>
      <c r="G94" s="20">
        <f t="shared" si="1"/>
        <v>202100.6083331969</v>
      </c>
    </row>
    <row r="95" spans="1:7" x14ac:dyDescent="0.3">
      <c r="A95" s="17" t="s">
        <v>10</v>
      </c>
      <c r="B95" s="11">
        <v>10</v>
      </c>
      <c r="C95" s="2">
        <v>601</v>
      </c>
      <c r="D95" s="16"/>
      <c r="E95" s="5">
        <v>14672.526157177457</v>
      </c>
      <c r="F95" s="5"/>
      <c r="G95" s="5">
        <f t="shared" si="1"/>
        <v>14672.526157177457</v>
      </c>
    </row>
    <row r="96" spans="1:7" x14ac:dyDescent="0.3">
      <c r="A96" s="17" t="s">
        <v>11</v>
      </c>
      <c r="B96" s="11">
        <v>10</v>
      </c>
      <c r="C96" s="2">
        <v>601</v>
      </c>
      <c r="D96" s="16" t="s">
        <v>8</v>
      </c>
      <c r="E96" s="5">
        <v>155743</v>
      </c>
      <c r="F96" s="5"/>
      <c r="G96" s="5">
        <f t="shared" si="1"/>
        <v>155743</v>
      </c>
    </row>
    <row r="97" spans="1:7" x14ac:dyDescent="0.3">
      <c r="A97" s="17" t="s">
        <v>23</v>
      </c>
      <c r="B97" s="11">
        <v>10</v>
      </c>
      <c r="C97" s="2">
        <v>601</v>
      </c>
      <c r="D97" s="16" t="s">
        <v>20</v>
      </c>
      <c r="E97" s="5">
        <v>18428.734374266478</v>
      </c>
      <c r="F97" s="5"/>
      <c r="G97" s="5">
        <f t="shared" si="1"/>
        <v>18428.734374266478</v>
      </c>
    </row>
    <row r="98" spans="1:7" x14ac:dyDescent="0.3">
      <c r="A98" s="17" t="s">
        <v>24</v>
      </c>
      <c r="B98" s="11">
        <v>10</v>
      </c>
      <c r="C98" s="2">
        <v>601</v>
      </c>
      <c r="D98" s="16" t="s">
        <v>22</v>
      </c>
      <c r="E98" s="5">
        <v>13256.347801752974</v>
      </c>
      <c r="F98" s="5"/>
      <c r="G98" s="5">
        <f t="shared" si="1"/>
        <v>13256.347801752974</v>
      </c>
    </row>
    <row r="99" spans="1:7" x14ac:dyDescent="0.3">
      <c r="A99" s="17"/>
      <c r="B99" s="18"/>
      <c r="C99" s="18"/>
      <c r="D99" s="19"/>
      <c r="E99" s="5">
        <v>0</v>
      </c>
      <c r="F99" s="5">
        <v>0</v>
      </c>
      <c r="G99" s="5">
        <f t="shared" si="1"/>
        <v>0</v>
      </c>
    </row>
    <row r="100" spans="1:7" s="4" customFormat="1" x14ac:dyDescent="0.3">
      <c r="A100" s="13" t="s">
        <v>12</v>
      </c>
      <c r="B100" s="11">
        <v>60</v>
      </c>
      <c r="C100" s="11">
        <v>61</v>
      </c>
      <c r="D100" s="12"/>
      <c r="E100" s="20">
        <v>6100</v>
      </c>
      <c r="F100" s="20"/>
      <c r="G100" s="20">
        <f t="shared" si="1"/>
        <v>6100</v>
      </c>
    </row>
    <row r="101" spans="1:7" x14ac:dyDescent="0.3">
      <c r="A101" s="17"/>
      <c r="B101" s="18"/>
      <c r="C101" s="18"/>
      <c r="D101" s="19"/>
      <c r="E101" s="1">
        <v>0</v>
      </c>
      <c r="F101" s="1">
        <v>0</v>
      </c>
      <c r="G101" s="1">
        <f t="shared" si="1"/>
        <v>0</v>
      </c>
    </row>
    <row r="102" spans="1:7" x14ac:dyDescent="0.3">
      <c r="A102" s="17"/>
      <c r="B102" s="18"/>
      <c r="C102" s="18"/>
      <c r="D102" s="19"/>
      <c r="E102" s="1">
        <v>0</v>
      </c>
      <c r="F102" s="1">
        <v>0</v>
      </c>
      <c r="G102" s="1">
        <f t="shared" si="1"/>
        <v>0</v>
      </c>
    </row>
    <row r="103" spans="1:7" ht="17.399999999999999" x14ac:dyDescent="0.35">
      <c r="A103" s="7" t="s">
        <v>34</v>
      </c>
      <c r="B103" s="18"/>
      <c r="C103" s="18"/>
      <c r="D103" s="19"/>
      <c r="E103" s="8">
        <f>E104</f>
        <v>3581092.0284271254</v>
      </c>
      <c r="F103" s="8">
        <f>F104</f>
        <v>0</v>
      </c>
      <c r="G103" s="8">
        <f t="shared" si="1"/>
        <v>3581092.0284271254</v>
      </c>
    </row>
    <row r="104" spans="1:7" ht="17.399999999999999" x14ac:dyDescent="0.35">
      <c r="A104" s="7" t="s">
        <v>46</v>
      </c>
      <c r="B104" s="18"/>
      <c r="C104" s="18"/>
      <c r="D104" s="19"/>
      <c r="E104" s="8">
        <f>E105+E106</f>
        <v>3581092.0284271254</v>
      </c>
      <c r="F104" s="8">
        <f>F105+F106</f>
        <v>0</v>
      </c>
      <c r="G104" s="8">
        <f t="shared" si="1"/>
        <v>3581092.0284271254</v>
      </c>
    </row>
    <row r="105" spans="1:7" ht="15.6" x14ac:dyDescent="0.3">
      <c r="A105" s="9" t="s">
        <v>13</v>
      </c>
      <c r="B105" s="18"/>
      <c r="C105" s="18"/>
      <c r="D105" s="19"/>
      <c r="E105" s="10">
        <f>E108+E112+E124</f>
        <v>3393267.6289794045</v>
      </c>
      <c r="F105" s="10">
        <f>F108+F112+F124</f>
        <v>0</v>
      </c>
      <c r="G105" s="10">
        <f t="shared" si="1"/>
        <v>3393267.6289794045</v>
      </c>
    </row>
    <row r="106" spans="1:7" ht="15.6" x14ac:dyDescent="0.3">
      <c r="A106" s="28" t="s">
        <v>47</v>
      </c>
      <c r="B106" s="18"/>
      <c r="C106" s="18"/>
      <c r="D106" s="19"/>
      <c r="E106" s="29">
        <f>E118</f>
        <v>187824.39944772114</v>
      </c>
      <c r="F106" s="29">
        <f>F118</f>
        <v>0</v>
      </c>
      <c r="G106" s="29">
        <f t="shared" si="1"/>
        <v>187824.39944772114</v>
      </c>
    </row>
    <row r="107" spans="1:7" x14ac:dyDescent="0.3">
      <c r="A107" s="17"/>
      <c r="B107" s="18"/>
      <c r="C107" s="18"/>
      <c r="D107" s="19"/>
      <c r="E107" s="5">
        <v>0</v>
      </c>
      <c r="F107" s="5">
        <v>0</v>
      </c>
      <c r="G107" s="5">
        <f t="shared" si="1"/>
        <v>0</v>
      </c>
    </row>
    <row r="108" spans="1:7" s="4" customFormat="1" x14ac:dyDescent="0.3">
      <c r="A108" s="13" t="s">
        <v>3</v>
      </c>
      <c r="B108" s="14"/>
      <c r="C108" s="14"/>
      <c r="E108" s="20">
        <f>E109+E110</f>
        <v>2436294.4436127394</v>
      </c>
      <c r="F108" s="20">
        <f>F109+F110</f>
        <v>0</v>
      </c>
      <c r="G108" s="20">
        <f t="shared" si="1"/>
        <v>2436294.4436127394</v>
      </c>
    </row>
    <row r="109" spans="1:7" x14ac:dyDescent="0.3">
      <c r="A109" s="15" t="s">
        <v>17</v>
      </c>
      <c r="B109" s="11">
        <v>10</v>
      </c>
      <c r="C109" s="11">
        <v>50</v>
      </c>
      <c r="D109" s="16" t="s">
        <v>15</v>
      </c>
      <c r="E109" s="5">
        <v>1334671.4436127392</v>
      </c>
      <c r="F109" s="5"/>
      <c r="G109" s="5">
        <f t="shared" si="1"/>
        <v>1334671.4436127392</v>
      </c>
    </row>
    <row r="110" spans="1:7" x14ac:dyDescent="0.3">
      <c r="A110" s="15" t="s">
        <v>18</v>
      </c>
      <c r="B110" s="11">
        <v>20</v>
      </c>
      <c r="C110" s="11">
        <v>50</v>
      </c>
      <c r="D110" s="16"/>
      <c r="E110" s="5">
        <v>1101623</v>
      </c>
      <c r="F110" s="5"/>
      <c r="G110" s="5">
        <f t="shared" si="1"/>
        <v>1101623</v>
      </c>
    </row>
    <row r="111" spans="1:7" x14ac:dyDescent="0.3">
      <c r="A111" s="23"/>
      <c r="B111" s="11"/>
      <c r="C111" s="11"/>
      <c r="D111" s="16"/>
      <c r="E111" s="5">
        <v>0</v>
      </c>
      <c r="F111" s="5">
        <v>0</v>
      </c>
      <c r="G111" s="5">
        <f t="shared" si="1"/>
        <v>0</v>
      </c>
    </row>
    <row r="112" spans="1:7" s="4" customFormat="1" x14ac:dyDescent="0.3">
      <c r="A112" s="13" t="s">
        <v>45</v>
      </c>
      <c r="B112" s="14"/>
      <c r="C112" s="14"/>
      <c r="E112" s="20">
        <f>E113+E114+E115+E116</f>
        <v>942073.1853666649</v>
      </c>
      <c r="F112" s="20">
        <f>F113+F114+F115+F116</f>
        <v>0</v>
      </c>
      <c r="G112" s="20">
        <f t="shared" si="1"/>
        <v>942073.1853666649</v>
      </c>
    </row>
    <row r="113" spans="1:7" x14ac:dyDescent="0.3">
      <c r="A113" s="15" t="s">
        <v>6</v>
      </c>
      <c r="B113" s="11">
        <v>20</v>
      </c>
      <c r="C113" s="11">
        <v>55</v>
      </c>
      <c r="D113" s="16"/>
      <c r="E113" s="5">
        <v>48141.906000000003</v>
      </c>
      <c r="F113" s="5"/>
      <c r="G113" s="5">
        <f t="shared" si="1"/>
        <v>48141.906000000003</v>
      </c>
    </row>
    <row r="114" spans="1:7" x14ac:dyDescent="0.3">
      <c r="A114" s="15" t="s">
        <v>7</v>
      </c>
      <c r="B114" s="11">
        <v>20</v>
      </c>
      <c r="C114" s="11">
        <v>55</v>
      </c>
      <c r="D114" s="16" t="s">
        <v>8</v>
      </c>
      <c r="E114" s="5">
        <v>882239</v>
      </c>
      <c r="F114" s="5"/>
      <c r="G114" s="5">
        <f t="shared" si="1"/>
        <v>882239</v>
      </c>
    </row>
    <row r="115" spans="1:7" x14ac:dyDescent="0.3">
      <c r="A115" s="21" t="s">
        <v>19</v>
      </c>
      <c r="B115" s="11">
        <v>10</v>
      </c>
      <c r="C115" s="11">
        <v>5</v>
      </c>
      <c r="D115" s="16" t="s">
        <v>20</v>
      </c>
      <c r="E115" s="5">
        <v>1814.459493843638</v>
      </c>
      <c r="F115" s="5"/>
      <c r="G115" s="5">
        <f t="shared" si="1"/>
        <v>1814.459493843638</v>
      </c>
    </row>
    <row r="116" spans="1:7" x14ac:dyDescent="0.3">
      <c r="A116" s="21" t="s">
        <v>21</v>
      </c>
      <c r="B116" s="11">
        <v>10</v>
      </c>
      <c r="C116" s="2">
        <v>55</v>
      </c>
      <c r="D116" s="16" t="s">
        <v>22</v>
      </c>
      <c r="E116" s="5">
        <v>9877.8198728213647</v>
      </c>
      <c r="F116" s="5"/>
      <c r="G116" s="5">
        <f t="shared" si="1"/>
        <v>9877.8198728213647</v>
      </c>
    </row>
    <row r="117" spans="1:7" x14ac:dyDescent="0.3">
      <c r="E117" s="5">
        <v>0</v>
      </c>
      <c r="F117" s="5">
        <v>0</v>
      </c>
      <c r="G117" s="5">
        <f t="shared" si="1"/>
        <v>0</v>
      </c>
    </row>
    <row r="118" spans="1:7" s="4" customFormat="1" x14ac:dyDescent="0.3">
      <c r="A118" s="13" t="s">
        <v>9</v>
      </c>
      <c r="B118" s="14"/>
      <c r="C118" s="14"/>
      <c r="E118" s="20">
        <f>E119+E120+E121+E122</f>
        <v>187824.39944772114</v>
      </c>
      <c r="F118" s="20">
        <f>F119+F120+F121+F122</f>
        <v>0</v>
      </c>
      <c r="G118" s="20">
        <f t="shared" si="1"/>
        <v>187824.39944772114</v>
      </c>
    </row>
    <row r="119" spans="1:7" x14ac:dyDescent="0.3">
      <c r="A119" s="17" t="s">
        <v>10</v>
      </c>
      <c r="B119" s="11">
        <v>10</v>
      </c>
      <c r="C119" s="2">
        <v>601</v>
      </c>
      <c r="D119" s="16"/>
      <c r="E119" s="5">
        <v>9249.2462402196597</v>
      </c>
      <c r="F119" s="5"/>
      <c r="G119" s="5">
        <f t="shared" si="1"/>
        <v>9249.2462402196597</v>
      </c>
    </row>
    <row r="120" spans="1:7" x14ac:dyDescent="0.3">
      <c r="A120" s="17" t="s">
        <v>11</v>
      </c>
      <c r="B120" s="11">
        <v>10</v>
      </c>
      <c r="C120" s="2">
        <v>601</v>
      </c>
      <c r="D120" s="16" t="s">
        <v>8</v>
      </c>
      <c r="E120" s="5">
        <v>176448</v>
      </c>
      <c r="F120" s="5"/>
      <c r="G120" s="5">
        <f t="shared" si="1"/>
        <v>176448</v>
      </c>
    </row>
    <row r="121" spans="1:7" x14ac:dyDescent="0.3">
      <c r="A121" s="17" t="s">
        <v>23</v>
      </c>
      <c r="B121" s="11">
        <v>10</v>
      </c>
      <c r="C121" s="2">
        <v>601</v>
      </c>
      <c r="D121" s="16" t="s">
        <v>20</v>
      </c>
      <c r="E121" s="5">
        <v>151.58923293720645</v>
      </c>
      <c r="F121" s="5"/>
      <c r="G121" s="5">
        <f t="shared" si="1"/>
        <v>151.58923293720645</v>
      </c>
    </row>
    <row r="122" spans="1:7" x14ac:dyDescent="0.3">
      <c r="A122" s="17" t="s">
        <v>24</v>
      </c>
      <c r="B122" s="11">
        <v>10</v>
      </c>
      <c r="C122" s="2">
        <v>601</v>
      </c>
      <c r="D122" s="16" t="s">
        <v>22</v>
      </c>
      <c r="E122" s="5">
        <v>1975.5639745642729</v>
      </c>
      <c r="F122" s="5"/>
      <c r="G122" s="5">
        <f t="shared" si="1"/>
        <v>1975.5639745642729</v>
      </c>
    </row>
    <row r="123" spans="1:7" x14ac:dyDescent="0.3">
      <c r="A123" s="17"/>
      <c r="B123" s="18"/>
      <c r="C123" s="18"/>
      <c r="D123" s="19"/>
      <c r="E123" s="5">
        <v>0</v>
      </c>
      <c r="F123" s="5">
        <v>0</v>
      </c>
      <c r="G123" s="5">
        <f t="shared" si="1"/>
        <v>0</v>
      </c>
    </row>
    <row r="124" spans="1:7" s="4" customFormat="1" x14ac:dyDescent="0.3">
      <c r="A124" s="13" t="s">
        <v>12</v>
      </c>
      <c r="B124" s="11">
        <v>60</v>
      </c>
      <c r="C124" s="11">
        <v>61</v>
      </c>
      <c r="D124" s="12"/>
      <c r="E124" s="20">
        <v>14900</v>
      </c>
      <c r="F124" s="20"/>
      <c r="G124" s="20">
        <f t="shared" si="1"/>
        <v>14900</v>
      </c>
    </row>
    <row r="125" spans="1:7" x14ac:dyDescent="0.3">
      <c r="A125" s="15"/>
      <c r="B125" s="11"/>
      <c r="C125" s="11"/>
      <c r="D125" s="16"/>
      <c r="E125" s="5">
        <v>0</v>
      </c>
      <c r="F125" s="5">
        <v>0</v>
      </c>
      <c r="G125" s="5">
        <f t="shared" si="1"/>
        <v>0</v>
      </c>
    </row>
    <row r="126" spans="1:7" x14ac:dyDescent="0.3">
      <c r="A126" s="15"/>
      <c r="B126" s="11"/>
      <c r="C126" s="11"/>
      <c r="D126" s="16"/>
      <c r="E126" s="1">
        <v>0</v>
      </c>
      <c r="F126" s="1">
        <v>0</v>
      </c>
      <c r="G126" s="1">
        <f t="shared" si="1"/>
        <v>0</v>
      </c>
    </row>
    <row r="127" spans="1:7" ht="17.399999999999999" x14ac:dyDescent="0.35">
      <c r="A127" s="7" t="s">
        <v>35</v>
      </c>
      <c r="B127" s="11"/>
      <c r="C127" s="11"/>
      <c r="D127" s="16"/>
      <c r="E127" s="8">
        <f>E128</f>
        <v>6385275.6517913872</v>
      </c>
      <c r="F127" s="8">
        <f>F128</f>
        <v>61436</v>
      </c>
      <c r="G127" s="8">
        <f t="shared" si="1"/>
        <v>6446711.6517913872</v>
      </c>
    </row>
    <row r="128" spans="1:7" ht="17.399999999999999" x14ac:dyDescent="0.35">
      <c r="A128" s="7" t="s">
        <v>46</v>
      </c>
      <c r="B128" s="11"/>
      <c r="C128" s="11"/>
      <c r="D128" s="16"/>
      <c r="E128" s="8">
        <f>E129+E130</f>
        <v>6385275.6517913872</v>
      </c>
      <c r="F128" s="8">
        <f>F129+F130</f>
        <v>61436</v>
      </c>
      <c r="G128" s="8">
        <f t="shared" si="1"/>
        <v>6446711.6517913872</v>
      </c>
    </row>
    <row r="129" spans="1:7" ht="15.6" x14ac:dyDescent="0.3">
      <c r="A129" s="9" t="s">
        <v>13</v>
      </c>
      <c r="B129" s="11"/>
      <c r="C129" s="11"/>
      <c r="D129" s="16"/>
      <c r="E129" s="10">
        <f>E132+E137</f>
        <v>6253257.9686424145</v>
      </c>
      <c r="F129" s="10">
        <f>F132+F137</f>
        <v>61436</v>
      </c>
      <c r="G129" s="10">
        <f t="shared" si="1"/>
        <v>6314693.9686424145</v>
      </c>
    </row>
    <row r="130" spans="1:7" ht="15.6" x14ac:dyDescent="0.3">
      <c r="A130" s="28" t="s">
        <v>47</v>
      </c>
      <c r="B130" s="11"/>
      <c r="C130" s="11"/>
      <c r="D130" s="16"/>
      <c r="E130" s="29">
        <f>E144</f>
        <v>132017.68314897257</v>
      </c>
      <c r="F130" s="29">
        <f>F144</f>
        <v>0</v>
      </c>
      <c r="G130" s="29">
        <f t="shared" si="1"/>
        <v>132017.68314897257</v>
      </c>
    </row>
    <row r="131" spans="1:7" x14ac:dyDescent="0.3">
      <c r="A131" s="15"/>
      <c r="B131" s="11"/>
      <c r="C131" s="11"/>
      <c r="D131" s="16"/>
      <c r="E131" s="1">
        <v>0</v>
      </c>
      <c r="F131" s="1">
        <v>0</v>
      </c>
      <c r="G131" s="1">
        <f t="shared" si="1"/>
        <v>0</v>
      </c>
    </row>
    <row r="132" spans="1:7" s="4" customFormat="1" x14ac:dyDescent="0.3">
      <c r="A132" s="13" t="s">
        <v>3</v>
      </c>
      <c r="B132" s="14"/>
      <c r="C132" s="14"/>
      <c r="E132" s="6">
        <f>E133+E134+E135</f>
        <v>5417770.7556479275</v>
      </c>
      <c r="F132" s="6">
        <f>F133+F134+F135</f>
        <v>61436</v>
      </c>
      <c r="G132" s="6">
        <f t="shared" si="1"/>
        <v>5479206.7556479275</v>
      </c>
    </row>
    <row r="133" spans="1:7" x14ac:dyDescent="0.3">
      <c r="A133" s="15" t="s">
        <v>17</v>
      </c>
      <c r="B133" s="11">
        <v>10</v>
      </c>
      <c r="C133" s="11">
        <v>50</v>
      </c>
      <c r="D133" s="16" t="s">
        <v>15</v>
      </c>
      <c r="E133" s="5">
        <v>2575517.3554152427</v>
      </c>
      <c r="F133" s="5"/>
      <c r="G133" s="5">
        <f t="shared" si="1"/>
        <v>2575517.3554152427</v>
      </c>
    </row>
    <row r="134" spans="1:7" ht="14.25" customHeight="1" x14ac:dyDescent="0.3">
      <c r="A134" s="15" t="s">
        <v>18</v>
      </c>
      <c r="B134" s="11">
        <v>20</v>
      </c>
      <c r="C134" s="11">
        <v>50</v>
      </c>
      <c r="D134" s="16"/>
      <c r="E134" s="5">
        <v>2626541.4002326848</v>
      </c>
      <c r="F134" s="5">
        <v>84717</v>
      </c>
      <c r="G134" s="5">
        <f t="shared" si="1"/>
        <v>2711258.4002326848</v>
      </c>
    </row>
    <row r="135" spans="1:7" x14ac:dyDescent="0.3">
      <c r="A135" s="15" t="s">
        <v>36</v>
      </c>
      <c r="B135" s="11">
        <v>20</v>
      </c>
      <c r="C135" s="11">
        <v>50</v>
      </c>
      <c r="D135" s="16"/>
      <c r="E135" s="5">
        <v>215712</v>
      </c>
      <c r="F135" s="5">
        <v>-23281</v>
      </c>
      <c r="G135" s="5">
        <f t="shared" ref="G135:G198" si="2">E135+F135</f>
        <v>192431</v>
      </c>
    </row>
    <row r="136" spans="1:7" x14ac:dyDescent="0.3">
      <c r="E136" s="5">
        <v>0</v>
      </c>
      <c r="F136" s="5">
        <v>0</v>
      </c>
      <c r="G136" s="5">
        <f t="shared" si="2"/>
        <v>0</v>
      </c>
    </row>
    <row r="137" spans="1:7" s="4" customFormat="1" x14ac:dyDescent="0.3">
      <c r="A137" s="13" t="s">
        <v>45</v>
      </c>
      <c r="B137" s="14"/>
      <c r="C137" s="14"/>
      <c r="E137" s="6">
        <f>E138+E140+E141+E142</f>
        <v>835487.21299448702</v>
      </c>
      <c r="F137" s="6">
        <f>F138+F140+F141+F142</f>
        <v>0</v>
      </c>
      <c r="G137" s="6">
        <f t="shared" si="2"/>
        <v>835487.21299448702</v>
      </c>
    </row>
    <row r="138" spans="1:7" x14ac:dyDescent="0.3">
      <c r="A138" s="15" t="s">
        <v>6</v>
      </c>
      <c r="B138" s="11">
        <v>20</v>
      </c>
      <c r="C138" s="11">
        <v>55</v>
      </c>
      <c r="D138" s="16"/>
      <c r="E138" s="5">
        <v>170474.86499999999</v>
      </c>
      <c r="F138" s="5"/>
      <c r="G138" s="5">
        <f t="shared" si="2"/>
        <v>170474.86499999999</v>
      </c>
    </row>
    <row r="139" spans="1:7" x14ac:dyDescent="0.3">
      <c r="A139" s="32" t="s">
        <v>37</v>
      </c>
      <c r="B139" s="11"/>
      <c r="C139" s="11"/>
      <c r="D139" s="16"/>
      <c r="E139" s="24">
        <v>69811</v>
      </c>
      <c r="F139" s="24"/>
      <c r="G139" s="24">
        <f t="shared" si="2"/>
        <v>69811</v>
      </c>
    </row>
    <row r="140" spans="1:7" x14ac:dyDescent="0.3">
      <c r="A140" s="15" t="s">
        <v>7</v>
      </c>
      <c r="B140" s="11">
        <v>20</v>
      </c>
      <c r="C140" s="11">
        <v>55</v>
      </c>
      <c r="D140" s="16" t="s">
        <v>8</v>
      </c>
      <c r="E140" s="5">
        <v>435059</v>
      </c>
      <c r="F140" s="5"/>
      <c r="G140" s="5">
        <f t="shared" si="2"/>
        <v>435059</v>
      </c>
    </row>
    <row r="141" spans="1:7" x14ac:dyDescent="0.3">
      <c r="A141" s="21" t="s">
        <v>19</v>
      </c>
      <c r="B141" s="11">
        <v>10</v>
      </c>
      <c r="C141" s="11">
        <v>5</v>
      </c>
      <c r="D141" s="16" t="s">
        <v>20</v>
      </c>
      <c r="E141" s="5">
        <v>149707.0714405466</v>
      </c>
      <c r="F141" s="5"/>
      <c r="G141" s="5">
        <f t="shared" si="2"/>
        <v>149707.0714405466</v>
      </c>
    </row>
    <row r="142" spans="1:7" x14ac:dyDescent="0.3">
      <c r="A142" s="21" t="s">
        <v>21</v>
      </c>
      <c r="B142" s="11">
        <v>10</v>
      </c>
      <c r="C142" s="2">
        <v>55</v>
      </c>
      <c r="D142" s="16" t="s">
        <v>22</v>
      </c>
      <c r="E142" s="5">
        <v>80246.276553940465</v>
      </c>
      <c r="F142" s="5"/>
      <c r="G142" s="5">
        <f t="shared" si="2"/>
        <v>80246.276553940465</v>
      </c>
    </row>
    <row r="143" spans="1:7" x14ac:dyDescent="0.3">
      <c r="E143" s="1">
        <v>0</v>
      </c>
      <c r="F143" s="1">
        <v>0</v>
      </c>
      <c r="G143" s="1">
        <f t="shared" si="2"/>
        <v>0</v>
      </c>
    </row>
    <row r="144" spans="1:7" s="4" customFormat="1" x14ac:dyDescent="0.3">
      <c r="A144" s="13" t="s">
        <v>9</v>
      </c>
      <c r="B144" s="14"/>
      <c r="C144" s="14"/>
      <c r="E144" s="6">
        <f>E145+E146+E147+E148</f>
        <v>132017.68314897257</v>
      </c>
      <c r="F144" s="6">
        <f>F145+F146+F147+F148</f>
        <v>0</v>
      </c>
      <c r="G144" s="6">
        <f t="shared" si="2"/>
        <v>132017.68314897257</v>
      </c>
    </row>
    <row r="145" spans="1:7" x14ac:dyDescent="0.3">
      <c r="A145" s="17" t="s">
        <v>10</v>
      </c>
      <c r="B145" s="11">
        <v>10</v>
      </c>
      <c r="C145" s="2">
        <v>601</v>
      </c>
      <c r="D145" s="16"/>
      <c r="E145" s="5">
        <v>18330.999734354245</v>
      </c>
      <c r="F145" s="5"/>
      <c r="G145" s="5">
        <f t="shared" si="2"/>
        <v>18330.999734354245</v>
      </c>
    </row>
    <row r="146" spans="1:7" x14ac:dyDescent="0.3">
      <c r="A146" s="17" t="s">
        <v>11</v>
      </c>
      <c r="B146" s="11">
        <v>10</v>
      </c>
      <c r="C146" s="2">
        <v>601</v>
      </c>
      <c r="D146" s="16" t="s">
        <v>8</v>
      </c>
      <c r="E146" s="5">
        <v>87012</v>
      </c>
      <c r="F146" s="5"/>
      <c r="G146" s="5">
        <f t="shared" si="2"/>
        <v>87012</v>
      </c>
    </row>
    <row r="147" spans="1:7" x14ac:dyDescent="0.3">
      <c r="A147" s="17" t="s">
        <v>23</v>
      </c>
      <c r="B147" s="11">
        <v>10</v>
      </c>
      <c r="C147" s="2">
        <v>601</v>
      </c>
      <c r="D147" s="16" t="s">
        <v>20</v>
      </c>
      <c r="E147" s="5">
        <v>10625.428103830245</v>
      </c>
      <c r="F147" s="5"/>
      <c r="G147" s="5">
        <f t="shared" si="2"/>
        <v>10625.428103830245</v>
      </c>
    </row>
    <row r="148" spans="1:7" x14ac:dyDescent="0.3">
      <c r="A148" s="17" t="s">
        <v>24</v>
      </c>
      <c r="B148" s="11">
        <v>10</v>
      </c>
      <c r="C148" s="2">
        <v>601</v>
      </c>
      <c r="D148" s="16" t="s">
        <v>22</v>
      </c>
      <c r="E148" s="5">
        <v>16049.255310788089</v>
      </c>
      <c r="F148" s="5"/>
      <c r="G148" s="5">
        <f t="shared" si="2"/>
        <v>16049.255310788089</v>
      </c>
    </row>
    <row r="149" spans="1:7" x14ac:dyDescent="0.3">
      <c r="E149" s="1">
        <v>0</v>
      </c>
      <c r="F149" s="1">
        <v>0</v>
      </c>
      <c r="G149" s="1">
        <f t="shared" si="2"/>
        <v>0</v>
      </c>
    </row>
    <row r="150" spans="1:7" x14ac:dyDescent="0.3">
      <c r="A150" s="23"/>
      <c r="B150" s="11"/>
      <c r="C150" s="11"/>
      <c r="D150" s="16"/>
      <c r="E150" s="5">
        <v>0</v>
      </c>
      <c r="F150" s="5">
        <v>0</v>
      </c>
      <c r="G150" s="5">
        <f t="shared" si="2"/>
        <v>0</v>
      </c>
    </row>
    <row r="151" spans="1:7" ht="17.399999999999999" x14ac:dyDescent="0.35">
      <c r="A151" s="7" t="s">
        <v>38</v>
      </c>
      <c r="B151" s="11"/>
      <c r="C151" s="11"/>
      <c r="D151" s="16"/>
      <c r="E151" s="8">
        <f>E152</f>
        <v>3135500.5164593738</v>
      </c>
      <c r="F151" s="8">
        <f>F152</f>
        <v>-6422</v>
      </c>
      <c r="G151" s="8">
        <f t="shared" si="2"/>
        <v>3129078.5164593738</v>
      </c>
    </row>
    <row r="152" spans="1:7" ht="17.399999999999999" x14ac:dyDescent="0.35">
      <c r="A152" s="7" t="s">
        <v>46</v>
      </c>
      <c r="B152" s="11"/>
      <c r="C152" s="11"/>
      <c r="D152" s="16"/>
      <c r="E152" s="8">
        <f>E153+E154</f>
        <v>3135500.5164593738</v>
      </c>
      <c r="F152" s="8">
        <f>F153+F154</f>
        <v>-6422</v>
      </c>
      <c r="G152" s="8">
        <f t="shared" si="2"/>
        <v>3129078.5164593738</v>
      </c>
    </row>
    <row r="153" spans="1:7" ht="15.6" x14ac:dyDescent="0.3">
      <c r="A153" s="9" t="s">
        <v>13</v>
      </c>
      <c r="B153" s="11"/>
      <c r="C153" s="11"/>
      <c r="D153" s="16"/>
      <c r="E153" s="10">
        <f>E156+E159</f>
        <v>3092775.8939999999</v>
      </c>
      <c r="F153" s="10">
        <f>F156+F159</f>
        <v>-6422</v>
      </c>
      <c r="G153" s="10">
        <f t="shared" si="2"/>
        <v>3086353.8939999999</v>
      </c>
    </row>
    <row r="154" spans="1:7" ht="15.6" x14ac:dyDescent="0.3">
      <c r="A154" s="28" t="s">
        <v>47</v>
      </c>
      <c r="B154" s="11"/>
      <c r="C154" s="11"/>
      <c r="D154" s="16"/>
      <c r="E154" s="29">
        <f>E164</f>
        <v>42724.622459373684</v>
      </c>
      <c r="F154" s="29">
        <f>F164</f>
        <v>0</v>
      </c>
      <c r="G154" s="29">
        <f t="shared" si="2"/>
        <v>42724.622459373684</v>
      </c>
    </row>
    <row r="155" spans="1:7" ht="13.95" customHeight="1" x14ac:dyDescent="0.35">
      <c r="A155" s="7"/>
      <c r="B155" s="11"/>
      <c r="C155" s="11"/>
      <c r="D155" s="16"/>
      <c r="E155" s="5">
        <v>0</v>
      </c>
      <c r="F155" s="5">
        <v>0</v>
      </c>
      <c r="G155" s="5">
        <f t="shared" si="2"/>
        <v>0</v>
      </c>
    </row>
    <row r="156" spans="1:7" s="4" customFormat="1" ht="13.95" customHeight="1" x14ac:dyDescent="0.3">
      <c r="A156" s="13" t="s">
        <v>3</v>
      </c>
      <c r="B156" s="25"/>
      <c r="C156" s="25"/>
      <c r="D156" s="26"/>
      <c r="E156" s="20">
        <f>E157</f>
        <v>2811208</v>
      </c>
      <c r="F156" s="20">
        <f>F157</f>
        <v>-6422</v>
      </c>
      <c r="G156" s="20">
        <f t="shared" si="2"/>
        <v>2804786</v>
      </c>
    </row>
    <row r="157" spans="1:7" ht="13.95" customHeight="1" x14ac:dyDescent="0.3">
      <c r="A157" s="15" t="s">
        <v>39</v>
      </c>
      <c r="B157" s="11">
        <v>20</v>
      </c>
      <c r="C157" s="11">
        <v>50</v>
      </c>
      <c r="D157" s="16"/>
      <c r="E157" s="5">
        <v>2811208</v>
      </c>
      <c r="F157" s="5">
        <v>-6422</v>
      </c>
      <c r="G157" s="5">
        <f t="shared" si="2"/>
        <v>2804786</v>
      </c>
    </row>
    <row r="158" spans="1:7" ht="13.95" customHeight="1" x14ac:dyDescent="0.35">
      <c r="A158" s="7"/>
      <c r="B158" s="11"/>
      <c r="C158" s="11"/>
      <c r="D158" s="16"/>
      <c r="E158" s="5">
        <v>0</v>
      </c>
      <c r="F158" s="5">
        <v>0</v>
      </c>
      <c r="G158" s="5">
        <f t="shared" si="2"/>
        <v>0</v>
      </c>
    </row>
    <row r="159" spans="1:7" s="4" customFormat="1" ht="13.95" customHeight="1" x14ac:dyDescent="0.3">
      <c r="A159" s="13" t="s">
        <v>45</v>
      </c>
      <c r="B159" s="25"/>
      <c r="C159" s="25"/>
      <c r="D159" s="26"/>
      <c r="E159" s="20">
        <f>E160+E162</f>
        <v>281567.89399999997</v>
      </c>
      <c r="F159" s="20">
        <f>F160+F162</f>
        <v>0</v>
      </c>
      <c r="G159" s="20">
        <f t="shared" si="2"/>
        <v>281567.89399999997</v>
      </c>
    </row>
    <row r="160" spans="1:7" ht="13.95" customHeight="1" x14ac:dyDescent="0.3">
      <c r="A160" s="15" t="s">
        <v>6</v>
      </c>
      <c r="B160" s="11">
        <v>20</v>
      </c>
      <c r="C160" s="11">
        <v>55</v>
      </c>
      <c r="D160" s="16"/>
      <c r="E160" s="5">
        <v>140486.894</v>
      </c>
      <c r="F160" s="5"/>
      <c r="G160" s="5">
        <f t="shared" si="2"/>
        <v>140486.894</v>
      </c>
    </row>
    <row r="161" spans="1:7" ht="13.95" customHeight="1" x14ac:dyDescent="0.3">
      <c r="A161" s="32" t="s">
        <v>37</v>
      </c>
      <c r="B161" s="11"/>
      <c r="C161" s="11"/>
      <c r="D161" s="16"/>
      <c r="E161" s="24">
        <v>50623</v>
      </c>
      <c r="F161" s="24"/>
      <c r="G161" s="24">
        <f t="shared" si="2"/>
        <v>50623</v>
      </c>
    </row>
    <row r="162" spans="1:7" ht="13.95" customHeight="1" x14ac:dyDescent="0.3">
      <c r="A162" s="21" t="s">
        <v>21</v>
      </c>
      <c r="B162" s="11">
        <v>10</v>
      </c>
      <c r="C162" s="2">
        <v>55</v>
      </c>
      <c r="D162" s="16" t="s">
        <v>22</v>
      </c>
      <c r="E162" s="5">
        <v>141081</v>
      </c>
      <c r="F162" s="5"/>
      <c r="G162" s="5">
        <f t="shared" si="2"/>
        <v>141081</v>
      </c>
    </row>
    <row r="163" spans="1:7" ht="13.95" customHeight="1" x14ac:dyDescent="0.3">
      <c r="A163" s="21"/>
      <c r="B163" s="11"/>
      <c r="D163" s="16"/>
      <c r="E163" s="5">
        <v>0</v>
      </c>
      <c r="F163" s="5">
        <v>0</v>
      </c>
      <c r="G163" s="5">
        <f t="shared" si="2"/>
        <v>0</v>
      </c>
    </row>
    <row r="164" spans="1:7" s="4" customFormat="1" ht="13.95" customHeight="1" x14ac:dyDescent="0.3">
      <c r="A164" s="13" t="s">
        <v>9</v>
      </c>
      <c r="B164" s="25"/>
      <c r="C164" s="14"/>
      <c r="D164" s="26"/>
      <c r="E164" s="20">
        <f>E165+E166</f>
        <v>42724.622459373684</v>
      </c>
      <c r="F164" s="20">
        <f>F165+F166</f>
        <v>0</v>
      </c>
      <c r="G164" s="20">
        <f t="shared" si="2"/>
        <v>42724.622459373684</v>
      </c>
    </row>
    <row r="165" spans="1:7" ht="13.95" customHeight="1" x14ac:dyDescent="0.3">
      <c r="A165" s="17" t="s">
        <v>10</v>
      </c>
      <c r="B165" s="11">
        <v>10</v>
      </c>
      <c r="C165" s="2">
        <v>601</v>
      </c>
      <c r="D165" s="16"/>
      <c r="E165" s="5">
        <v>14508.338812183987</v>
      </c>
      <c r="F165" s="5"/>
      <c r="G165" s="5">
        <f t="shared" si="2"/>
        <v>14508.338812183987</v>
      </c>
    </row>
    <row r="166" spans="1:7" ht="13.95" customHeight="1" x14ac:dyDescent="0.3">
      <c r="A166" s="17" t="s">
        <v>24</v>
      </c>
      <c r="B166" s="11">
        <v>10</v>
      </c>
      <c r="C166" s="2">
        <v>601</v>
      </c>
      <c r="D166" s="16" t="s">
        <v>22</v>
      </c>
      <c r="E166" s="5">
        <v>28216.283647189699</v>
      </c>
      <c r="F166" s="5"/>
      <c r="G166" s="5">
        <f t="shared" si="2"/>
        <v>28216.283647189699</v>
      </c>
    </row>
    <row r="167" spans="1:7" ht="13.95" customHeight="1" x14ac:dyDescent="0.3">
      <c r="A167" s="21"/>
      <c r="B167" s="11"/>
      <c r="D167" s="16"/>
      <c r="E167" s="5">
        <v>0</v>
      </c>
      <c r="F167" s="5">
        <v>0</v>
      </c>
      <c r="G167" s="5">
        <f t="shared" si="2"/>
        <v>0</v>
      </c>
    </row>
    <row r="168" spans="1:7" x14ac:dyDescent="0.3">
      <c r="A168" s="23"/>
      <c r="B168" s="11"/>
      <c r="C168" s="11"/>
      <c r="D168" s="16"/>
      <c r="E168" s="5">
        <v>0</v>
      </c>
      <c r="F168" s="5">
        <v>0</v>
      </c>
      <c r="G168" s="5">
        <f t="shared" si="2"/>
        <v>0</v>
      </c>
    </row>
    <row r="169" spans="1:7" ht="17.399999999999999" x14ac:dyDescent="0.35">
      <c r="A169" s="7" t="s">
        <v>40</v>
      </c>
      <c r="B169" s="11"/>
      <c r="C169" s="11"/>
      <c r="D169" s="16"/>
      <c r="E169" s="8">
        <f>E170</f>
        <v>1184831.5433818705</v>
      </c>
      <c r="F169" s="8">
        <f>F170</f>
        <v>0</v>
      </c>
      <c r="G169" s="8">
        <f t="shared" si="2"/>
        <v>1184831.5433818705</v>
      </c>
    </row>
    <row r="170" spans="1:7" ht="17.399999999999999" x14ac:dyDescent="0.35">
      <c r="A170" s="7" t="s">
        <v>46</v>
      </c>
      <c r="B170" s="11"/>
      <c r="C170" s="11"/>
      <c r="D170" s="16"/>
      <c r="E170" s="8">
        <f>E171+E172</f>
        <v>1184831.5433818705</v>
      </c>
      <c r="F170" s="8">
        <f>F171+F172</f>
        <v>0</v>
      </c>
      <c r="G170" s="8">
        <f t="shared" si="2"/>
        <v>1184831.5433818705</v>
      </c>
    </row>
    <row r="171" spans="1:7" ht="15.6" x14ac:dyDescent="0.3">
      <c r="A171" s="9" t="s">
        <v>13</v>
      </c>
      <c r="B171" s="11"/>
      <c r="C171" s="11"/>
      <c r="D171" s="16"/>
      <c r="E171" s="10">
        <f>E174+E179</f>
        <v>1175169.928455808</v>
      </c>
      <c r="F171" s="10">
        <f>F174+F179</f>
        <v>0</v>
      </c>
      <c r="G171" s="10">
        <f t="shared" si="2"/>
        <v>1175169.928455808</v>
      </c>
    </row>
    <row r="172" spans="1:7" ht="15.6" x14ac:dyDescent="0.3">
      <c r="A172" s="28" t="s">
        <v>47</v>
      </c>
      <c r="B172" s="11"/>
      <c r="C172" s="11"/>
      <c r="D172" s="16"/>
      <c r="E172" s="29">
        <f>E185</f>
        <v>9661.6149260625534</v>
      </c>
      <c r="F172" s="29">
        <f>F185</f>
        <v>0</v>
      </c>
      <c r="G172" s="29">
        <f t="shared" si="2"/>
        <v>9661.6149260625534</v>
      </c>
    </row>
    <row r="173" spans="1:7" x14ac:dyDescent="0.3">
      <c r="A173" s="15"/>
      <c r="B173" s="11"/>
      <c r="C173" s="11"/>
      <c r="D173" s="16"/>
      <c r="E173" s="1">
        <v>0</v>
      </c>
      <c r="F173" s="1">
        <v>0</v>
      </c>
      <c r="G173" s="1">
        <f t="shared" si="2"/>
        <v>0</v>
      </c>
    </row>
    <row r="174" spans="1:7" s="4" customFormat="1" x14ac:dyDescent="0.3">
      <c r="A174" s="13" t="s">
        <v>3</v>
      </c>
      <c r="B174" s="14"/>
      <c r="C174" s="14"/>
      <c r="E174" s="6">
        <f>E175+E176</f>
        <v>1116175.1654129494</v>
      </c>
      <c r="F174" s="6">
        <f>F175+F176</f>
        <v>0</v>
      </c>
      <c r="G174" s="6">
        <f t="shared" si="2"/>
        <v>1116175.1654129494</v>
      </c>
    </row>
    <row r="175" spans="1:7" x14ac:dyDescent="0.3">
      <c r="A175" s="15" t="s">
        <v>17</v>
      </c>
      <c r="B175" s="11">
        <v>10</v>
      </c>
      <c r="C175" s="11">
        <v>50</v>
      </c>
      <c r="D175" s="16" t="s">
        <v>15</v>
      </c>
      <c r="E175" s="5">
        <v>564488.52342560957</v>
      </c>
      <c r="F175" s="5"/>
      <c r="G175" s="5">
        <f t="shared" si="2"/>
        <v>564488.52342560957</v>
      </c>
    </row>
    <row r="176" spans="1:7" x14ac:dyDescent="0.3">
      <c r="A176" s="15" t="s">
        <v>18</v>
      </c>
      <c r="B176" s="11">
        <v>20</v>
      </c>
      <c r="C176" s="11">
        <v>50</v>
      </c>
      <c r="D176" s="16"/>
      <c r="E176" s="5">
        <v>551686.64198733983</v>
      </c>
      <c r="F176" s="5"/>
      <c r="G176" s="5">
        <f t="shared" si="2"/>
        <v>551686.64198733983</v>
      </c>
    </row>
    <row r="177" spans="1:7" x14ac:dyDescent="0.3">
      <c r="A177" s="32" t="s">
        <v>41</v>
      </c>
      <c r="B177" s="11"/>
      <c r="C177" s="11"/>
      <c r="D177" s="16"/>
      <c r="E177" s="24">
        <v>35323</v>
      </c>
      <c r="F177" s="24"/>
      <c r="G177" s="24">
        <f t="shared" si="2"/>
        <v>35323</v>
      </c>
    </row>
    <row r="178" spans="1:7" x14ac:dyDescent="0.3">
      <c r="A178" s="23"/>
      <c r="B178" s="11"/>
      <c r="C178" s="11"/>
      <c r="D178" s="16"/>
      <c r="E178" s="5"/>
      <c r="F178" s="5"/>
      <c r="G178" s="5">
        <f t="shared" si="2"/>
        <v>0</v>
      </c>
    </row>
    <row r="179" spans="1:7" s="4" customFormat="1" x14ac:dyDescent="0.3">
      <c r="A179" s="13" t="s">
        <v>45</v>
      </c>
      <c r="B179" s="14"/>
      <c r="C179" s="14"/>
      <c r="E179" s="20">
        <f>E180+E181+E182+E183</f>
        <v>58994.763042858547</v>
      </c>
      <c r="F179" s="20">
        <f>F180+F181+F182+F183</f>
        <v>0</v>
      </c>
      <c r="G179" s="20">
        <f t="shared" si="2"/>
        <v>58994.763042858547</v>
      </c>
    </row>
    <row r="180" spans="1:7" x14ac:dyDescent="0.3">
      <c r="A180" s="15" t="s">
        <v>6</v>
      </c>
      <c r="B180" s="11">
        <v>20</v>
      </c>
      <c r="C180" s="11">
        <v>55</v>
      </c>
      <c r="D180" s="16"/>
      <c r="E180" s="5">
        <v>15522.553</v>
      </c>
      <c r="F180" s="5"/>
      <c r="G180" s="5">
        <f t="shared" si="2"/>
        <v>15522.553</v>
      </c>
    </row>
    <row r="181" spans="1:7" x14ac:dyDescent="0.3">
      <c r="A181" s="15" t="s">
        <v>7</v>
      </c>
      <c r="B181" s="11">
        <v>20</v>
      </c>
      <c r="C181" s="11">
        <v>55</v>
      </c>
      <c r="D181" s="16" t="s">
        <v>8</v>
      </c>
      <c r="E181" s="5">
        <v>27732</v>
      </c>
      <c r="F181" s="5"/>
      <c r="G181" s="5">
        <f t="shared" si="2"/>
        <v>27732</v>
      </c>
    </row>
    <row r="182" spans="1:7" x14ac:dyDescent="0.3">
      <c r="A182" s="21" t="s">
        <v>19</v>
      </c>
      <c r="B182" s="11">
        <v>10</v>
      </c>
      <c r="C182" s="11">
        <v>5</v>
      </c>
      <c r="D182" s="16" t="s">
        <v>20</v>
      </c>
      <c r="E182" s="5">
        <v>5078.6714894399047</v>
      </c>
      <c r="F182" s="5"/>
      <c r="G182" s="5">
        <f t="shared" si="2"/>
        <v>5078.6714894399047</v>
      </c>
    </row>
    <row r="183" spans="1:7" x14ac:dyDescent="0.3">
      <c r="A183" s="21" t="s">
        <v>21</v>
      </c>
      <c r="B183" s="11">
        <v>10</v>
      </c>
      <c r="C183" s="2">
        <v>55</v>
      </c>
      <c r="D183" s="16" t="s">
        <v>22</v>
      </c>
      <c r="E183" s="5">
        <v>10661.538553418641</v>
      </c>
      <c r="F183" s="5"/>
      <c r="G183" s="5">
        <f t="shared" si="2"/>
        <v>10661.538553418641</v>
      </c>
    </row>
    <row r="184" spans="1:7" x14ac:dyDescent="0.3">
      <c r="E184" s="1">
        <v>0</v>
      </c>
      <c r="F184" s="1">
        <v>0</v>
      </c>
      <c r="G184" s="1">
        <f t="shared" si="2"/>
        <v>0</v>
      </c>
    </row>
    <row r="185" spans="1:7" s="4" customFormat="1" x14ac:dyDescent="0.3">
      <c r="A185" s="13" t="s">
        <v>9</v>
      </c>
      <c r="B185" s="14"/>
      <c r="C185" s="14"/>
      <c r="E185" s="20">
        <f>E186+E187+E188+E189</f>
        <v>9661.6149260625534</v>
      </c>
      <c r="F185" s="20">
        <f>F186+F187+F188+F189</f>
        <v>0</v>
      </c>
      <c r="G185" s="20">
        <f t="shared" si="2"/>
        <v>9661.6149260625534</v>
      </c>
    </row>
    <row r="186" spans="1:7" x14ac:dyDescent="0.3">
      <c r="A186" s="17" t="s">
        <v>10</v>
      </c>
      <c r="B186" s="11">
        <v>10</v>
      </c>
      <c r="C186" s="2">
        <v>601</v>
      </c>
      <c r="D186" s="16"/>
      <c r="E186" s="5">
        <v>1612.9228756710904</v>
      </c>
      <c r="F186" s="5"/>
      <c r="G186" s="5">
        <f t="shared" si="2"/>
        <v>1612.9228756710904</v>
      </c>
    </row>
    <row r="187" spans="1:7" x14ac:dyDescent="0.3">
      <c r="A187" s="17" t="s">
        <v>11</v>
      </c>
      <c r="B187" s="11">
        <v>10</v>
      </c>
      <c r="C187" s="2">
        <v>601</v>
      </c>
      <c r="D187" s="16" t="s">
        <v>8</v>
      </c>
      <c r="E187" s="5">
        <v>5546</v>
      </c>
      <c r="F187" s="5"/>
      <c r="G187" s="5">
        <f t="shared" si="2"/>
        <v>5546</v>
      </c>
    </row>
    <row r="188" spans="1:7" x14ac:dyDescent="0.3">
      <c r="A188" s="17" t="s">
        <v>23</v>
      </c>
      <c r="B188" s="11">
        <v>10</v>
      </c>
      <c r="C188" s="2">
        <v>601</v>
      </c>
      <c r="D188" s="16" t="s">
        <v>20</v>
      </c>
      <c r="E188" s="5">
        <v>370.3843397077344</v>
      </c>
      <c r="F188" s="5"/>
      <c r="G188" s="5">
        <f t="shared" si="2"/>
        <v>370.3843397077344</v>
      </c>
    </row>
    <row r="189" spans="1:7" x14ac:dyDescent="0.3">
      <c r="A189" s="17" t="s">
        <v>24</v>
      </c>
      <c r="B189" s="11">
        <v>10</v>
      </c>
      <c r="C189" s="2">
        <v>601</v>
      </c>
      <c r="D189" s="16" t="s">
        <v>22</v>
      </c>
      <c r="E189" s="5">
        <v>2132.3077106837281</v>
      </c>
      <c r="F189" s="5"/>
      <c r="G189" s="5">
        <f t="shared" si="2"/>
        <v>2132.3077106837281</v>
      </c>
    </row>
    <row r="190" spans="1:7" x14ac:dyDescent="0.3">
      <c r="A190" s="15"/>
      <c r="B190" s="11"/>
      <c r="C190" s="11"/>
      <c r="D190" s="16"/>
      <c r="E190" s="1">
        <v>0</v>
      </c>
      <c r="F190" s="1">
        <v>0</v>
      </c>
      <c r="G190" s="1">
        <f t="shared" si="2"/>
        <v>0</v>
      </c>
    </row>
    <row r="191" spans="1:7" x14ac:dyDescent="0.3">
      <c r="A191" s="15"/>
      <c r="B191" s="11"/>
      <c r="C191" s="11"/>
      <c r="D191" s="16"/>
      <c r="E191" s="1">
        <v>0</v>
      </c>
      <c r="F191" s="1">
        <v>0</v>
      </c>
      <c r="G191" s="1">
        <f t="shared" si="2"/>
        <v>0</v>
      </c>
    </row>
    <row r="192" spans="1:7" ht="17.399999999999999" x14ac:dyDescent="0.35">
      <c r="A192" s="7" t="s">
        <v>42</v>
      </c>
      <c r="B192" s="11"/>
      <c r="C192" s="11"/>
      <c r="D192" s="16"/>
      <c r="E192" s="8">
        <f>E193</f>
        <v>6158021.656567242</v>
      </c>
      <c r="F192" s="8">
        <f>F193</f>
        <v>55168</v>
      </c>
      <c r="G192" s="8">
        <f t="shared" si="2"/>
        <v>6213189.656567242</v>
      </c>
    </row>
    <row r="193" spans="1:7" ht="17.399999999999999" x14ac:dyDescent="0.35">
      <c r="A193" s="7" t="s">
        <v>46</v>
      </c>
      <c r="B193" s="11"/>
      <c r="C193" s="11"/>
      <c r="D193" s="16"/>
      <c r="E193" s="8">
        <f>E194+E195</f>
        <v>6158021.656567242</v>
      </c>
      <c r="F193" s="8">
        <f>F194+F195</f>
        <v>55168</v>
      </c>
      <c r="G193" s="8">
        <f t="shared" si="2"/>
        <v>6213189.656567242</v>
      </c>
    </row>
    <row r="194" spans="1:7" ht="15.6" x14ac:dyDescent="0.3">
      <c r="A194" s="9" t="s">
        <v>13</v>
      </c>
      <c r="B194" s="11"/>
      <c r="C194" s="11"/>
      <c r="D194" s="16"/>
      <c r="E194" s="10">
        <f>E197+E203+E216</f>
        <v>5764993.4981651977</v>
      </c>
      <c r="F194" s="10">
        <f>F197+F203+F216</f>
        <v>55168</v>
      </c>
      <c r="G194" s="10">
        <f t="shared" si="2"/>
        <v>5820161.4981651977</v>
      </c>
    </row>
    <row r="195" spans="1:7" ht="15.6" x14ac:dyDescent="0.3">
      <c r="A195" s="28" t="s">
        <v>47</v>
      </c>
      <c r="B195" s="11"/>
      <c r="C195" s="11"/>
      <c r="D195" s="16"/>
      <c r="E195" s="29">
        <f>E210</f>
        <v>393028.15840204456</v>
      </c>
      <c r="F195" s="29">
        <f>F210</f>
        <v>0</v>
      </c>
      <c r="G195" s="29">
        <f t="shared" si="2"/>
        <v>393028.15840204456</v>
      </c>
    </row>
    <row r="196" spans="1:7" x14ac:dyDescent="0.3">
      <c r="A196" s="15"/>
      <c r="B196" s="11"/>
      <c r="C196" s="11"/>
      <c r="D196" s="16"/>
      <c r="E196" s="1">
        <v>0</v>
      </c>
      <c r="F196" s="1">
        <v>0</v>
      </c>
      <c r="G196" s="1">
        <f t="shared" si="2"/>
        <v>0</v>
      </c>
    </row>
    <row r="197" spans="1:7" s="4" customFormat="1" x14ac:dyDescent="0.3">
      <c r="A197" s="13" t="s">
        <v>3</v>
      </c>
      <c r="B197" s="14"/>
      <c r="C197" s="14"/>
      <c r="E197" s="20">
        <f>E198+E199+E200+E201</f>
        <v>4123571.1794296522</v>
      </c>
      <c r="F197" s="20">
        <f>F198+F199+F200+F201</f>
        <v>55168</v>
      </c>
      <c r="G197" s="20">
        <f t="shared" si="2"/>
        <v>4178739.1794296522</v>
      </c>
    </row>
    <row r="198" spans="1:7" x14ac:dyDescent="0.3">
      <c r="A198" s="15" t="s">
        <v>17</v>
      </c>
      <c r="B198" s="11">
        <v>10</v>
      </c>
      <c r="C198" s="11">
        <v>50</v>
      </c>
      <c r="D198" s="16" t="s">
        <v>15</v>
      </c>
      <c r="E198" s="5">
        <v>1481782.3739922252</v>
      </c>
      <c r="F198" s="5"/>
      <c r="G198" s="5">
        <f t="shared" si="2"/>
        <v>1481782.3739922252</v>
      </c>
    </row>
    <row r="199" spans="1:7" x14ac:dyDescent="0.3">
      <c r="A199" s="15" t="s">
        <v>18</v>
      </c>
      <c r="B199" s="11">
        <v>20</v>
      </c>
      <c r="C199" s="11">
        <v>50</v>
      </c>
      <c r="D199" s="16"/>
      <c r="E199" s="5">
        <v>1774219.0361749206</v>
      </c>
      <c r="F199" s="5">
        <v>48746</v>
      </c>
      <c r="G199" s="5">
        <f t="shared" ref="G199:G235" si="3">E199+F199</f>
        <v>1822965.0361749206</v>
      </c>
    </row>
    <row r="200" spans="1:7" x14ac:dyDescent="0.3">
      <c r="A200" s="15" t="s">
        <v>43</v>
      </c>
      <c r="B200" s="11">
        <v>20</v>
      </c>
      <c r="C200" s="11">
        <v>50</v>
      </c>
      <c r="D200" s="16"/>
      <c r="E200" s="5">
        <v>832246.76926250639</v>
      </c>
      <c r="F200" s="5">
        <v>6422</v>
      </c>
      <c r="G200" s="5">
        <f t="shared" si="3"/>
        <v>838668.76926250639</v>
      </c>
    </row>
    <row r="201" spans="1:7" x14ac:dyDescent="0.3">
      <c r="A201" s="15" t="s">
        <v>44</v>
      </c>
      <c r="B201" s="11">
        <v>20</v>
      </c>
      <c r="C201" s="11">
        <v>50</v>
      </c>
      <c r="D201" s="16"/>
      <c r="E201" s="5">
        <v>35323</v>
      </c>
      <c r="F201" s="5"/>
      <c r="G201" s="5">
        <f t="shared" si="3"/>
        <v>35323</v>
      </c>
    </row>
    <row r="202" spans="1:7" x14ac:dyDescent="0.3">
      <c r="A202" s="15"/>
      <c r="B202" s="11"/>
      <c r="C202" s="11"/>
      <c r="D202" s="16"/>
      <c r="E202" s="5"/>
      <c r="F202" s="5"/>
      <c r="G202" s="5">
        <f t="shared" si="3"/>
        <v>0</v>
      </c>
    </row>
    <row r="203" spans="1:7" s="4" customFormat="1" x14ac:dyDescent="0.3">
      <c r="A203" s="13" t="s">
        <v>45</v>
      </c>
      <c r="B203" s="14"/>
      <c r="C203" s="14"/>
      <c r="E203" s="20">
        <f>E204+E206+E207+E208</f>
        <v>1633022.3187355455</v>
      </c>
      <c r="F203" s="20">
        <f>F204+F206+F207+F208</f>
        <v>0</v>
      </c>
      <c r="G203" s="20">
        <f t="shared" si="3"/>
        <v>1633022.3187355455</v>
      </c>
    </row>
    <row r="204" spans="1:7" x14ac:dyDescent="0.3">
      <c r="A204" s="15" t="s">
        <v>6</v>
      </c>
      <c r="B204" s="11">
        <v>20</v>
      </c>
      <c r="C204" s="11">
        <v>55</v>
      </c>
      <c r="D204" s="16"/>
      <c r="E204" s="5">
        <v>179963</v>
      </c>
      <c r="F204" s="5"/>
      <c r="G204" s="5">
        <f t="shared" si="3"/>
        <v>179963</v>
      </c>
    </row>
    <row r="205" spans="1:7" x14ac:dyDescent="0.3">
      <c r="A205" s="32" t="s">
        <v>49</v>
      </c>
      <c r="B205" s="11"/>
      <c r="C205" s="11"/>
      <c r="D205" s="16"/>
      <c r="E205" s="24">
        <v>31818</v>
      </c>
      <c r="F205" s="24"/>
      <c r="G205" s="24">
        <f t="shared" si="3"/>
        <v>31818</v>
      </c>
    </row>
    <row r="206" spans="1:7" x14ac:dyDescent="0.3">
      <c r="A206" s="15" t="s">
        <v>7</v>
      </c>
      <c r="B206" s="11">
        <v>20</v>
      </c>
      <c r="C206" s="11">
        <v>55</v>
      </c>
      <c r="D206" s="16" t="s">
        <v>8</v>
      </c>
      <c r="E206" s="5">
        <v>652015</v>
      </c>
      <c r="F206" s="5"/>
      <c r="G206" s="5">
        <f t="shared" si="3"/>
        <v>652015</v>
      </c>
    </row>
    <row r="207" spans="1:7" x14ac:dyDescent="0.3">
      <c r="A207" s="21" t="s">
        <v>19</v>
      </c>
      <c r="B207" s="11">
        <v>10</v>
      </c>
      <c r="C207" s="11">
        <v>5</v>
      </c>
      <c r="D207" s="16" t="s">
        <v>20</v>
      </c>
      <c r="E207" s="5">
        <v>123135.87638608074</v>
      </c>
      <c r="F207" s="5"/>
      <c r="G207" s="5">
        <f t="shared" si="3"/>
        <v>123135.87638608074</v>
      </c>
    </row>
    <row r="208" spans="1:7" x14ac:dyDescent="0.3">
      <c r="A208" s="21" t="s">
        <v>21</v>
      </c>
      <c r="B208" s="11">
        <v>10</v>
      </c>
      <c r="C208" s="2">
        <v>55</v>
      </c>
      <c r="D208" s="16" t="s">
        <v>22</v>
      </c>
      <c r="E208" s="5">
        <v>677908.44234946487</v>
      </c>
      <c r="F208" s="5"/>
      <c r="G208" s="5">
        <f t="shared" si="3"/>
        <v>677908.44234946487</v>
      </c>
    </row>
    <row r="209" spans="1:7" x14ac:dyDescent="0.3">
      <c r="E209" s="5">
        <v>0</v>
      </c>
      <c r="F209" s="5">
        <v>0</v>
      </c>
      <c r="G209" s="5">
        <f t="shared" si="3"/>
        <v>0</v>
      </c>
    </row>
    <row r="210" spans="1:7" s="4" customFormat="1" x14ac:dyDescent="0.3">
      <c r="A210" s="13" t="s">
        <v>9</v>
      </c>
      <c r="B210" s="14"/>
      <c r="C210" s="14"/>
      <c r="E210" s="20">
        <f>E211+E212+E213+E214</f>
        <v>393028.15840204456</v>
      </c>
      <c r="F210" s="20">
        <f>F211+F212+F213+F214</f>
        <v>0</v>
      </c>
      <c r="G210" s="20">
        <f t="shared" si="3"/>
        <v>393028.15840204456</v>
      </c>
    </row>
    <row r="211" spans="1:7" x14ac:dyDescent="0.3">
      <c r="A211" s="17" t="s">
        <v>10</v>
      </c>
      <c r="B211" s="11">
        <v>10</v>
      </c>
      <c r="C211" s="2">
        <v>601</v>
      </c>
      <c r="D211" s="16"/>
      <c r="E211" s="5">
        <v>18643.451832174389</v>
      </c>
      <c r="F211" s="5"/>
      <c r="G211" s="5">
        <f t="shared" si="3"/>
        <v>18643.451832174389</v>
      </c>
    </row>
    <row r="212" spans="1:7" x14ac:dyDescent="0.3">
      <c r="A212" s="17" t="s">
        <v>11</v>
      </c>
      <c r="B212" s="11">
        <v>10</v>
      </c>
      <c r="C212" s="2">
        <v>601</v>
      </c>
      <c r="D212" s="16" t="s">
        <v>8</v>
      </c>
      <c r="E212" s="5">
        <v>130403</v>
      </c>
      <c r="F212" s="5"/>
      <c r="G212" s="5">
        <f t="shared" si="3"/>
        <v>130403</v>
      </c>
    </row>
    <row r="213" spans="1:7" x14ac:dyDescent="0.3">
      <c r="A213" s="17" t="s">
        <v>23</v>
      </c>
      <c r="B213" s="11">
        <v>10</v>
      </c>
      <c r="C213" s="2">
        <v>601</v>
      </c>
      <c r="D213" s="16" t="s">
        <v>20</v>
      </c>
      <c r="E213" s="5">
        <v>18400.018099977209</v>
      </c>
      <c r="F213" s="5"/>
      <c r="G213" s="5">
        <f t="shared" si="3"/>
        <v>18400.018099977209</v>
      </c>
    </row>
    <row r="214" spans="1:7" x14ac:dyDescent="0.3">
      <c r="A214" s="17" t="s">
        <v>24</v>
      </c>
      <c r="B214" s="11">
        <v>10</v>
      </c>
      <c r="C214" s="2">
        <v>601</v>
      </c>
      <c r="D214" s="16" t="s">
        <v>22</v>
      </c>
      <c r="E214" s="5">
        <v>225581.68846989298</v>
      </c>
      <c r="F214" s="5"/>
      <c r="G214" s="5">
        <f t="shared" si="3"/>
        <v>225581.68846989298</v>
      </c>
    </row>
    <row r="215" spans="1:7" x14ac:dyDescent="0.3">
      <c r="A215" s="17"/>
      <c r="B215" s="18"/>
      <c r="C215" s="18"/>
      <c r="D215" s="19"/>
      <c r="E215" s="5">
        <v>0</v>
      </c>
      <c r="F215" s="5">
        <v>0</v>
      </c>
      <c r="G215" s="5">
        <f t="shared" si="3"/>
        <v>0</v>
      </c>
    </row>
    <row r="216" spans="1:7" s="4" customFormat="1" x14ac:dyDescent="0.3">
      <c r="A216" s="13" t="s">
        <v>12</v>
      </c>
      <c r="B216" s="25">
        <v>60</v>
      </c>
      <c r="C216" s="25">
        <v>61</v>
      </c>
      <c r="D216" s="27"/>
      <c r="E216" s="20">
        <v>8400</v>
      </c>
      <c r="F216" s="20"/>
      <c r="G216" s="20">
        <f t="shared" si="3"/>
        <v>8400</v>
      </c>
    </row>
    <row r="217" spans="1:7" x14ac:dyDescent="0.3">
      <c r="A217" s="15"/>
      <c r="B217" s="11"/>
      <c r="C217" s="11"/>
      <c r="D217" s="16"/>
      <c r="G217" s="1">
        <f t="shared" si="3"/>
        <v>0</v>
      </c>
    </row>
    <row r="218" spans="1:7" x14ac:dyDescent="0.3">
      <c r="G218" s="1">
        <f t="shared" si="3"/>
        <v>0</v>
      </c>
    </row>
    <row r="219" spans="1:7" s="55" customFormat="1" ht="17.399999999999999" x14ac:dyDescent="0.35">
      <c r="A219" s="37" t="s">
        <v>53</v>
      </c>
      <c r="B219" s="56"/>
      <c r="C219" s="56"/>
      <c r="G219" s="55">
        <f t="shared" si="3"/>
        <v>0</v>
      </c>
    </row>
    <row r="220" spans="1:7" s="35" customFormat="1" x14ac:dyDescent="0.3">
      <c r="B220" s="36"/>
      <c r="C220" s="36"/>
      <c r="G220" s="35">
        <f t="shared" si="3"/>
        <v>0</v>
      </c>
    </row>
    <row r="221" spans="1:7" s="35" customFormat="1" ht="17.399999999999999" x14ac:dyDescent="0.35">
      <c r="A221" s="38" t="s">
        <v>52</v>
      </c>
      <c r="B221" s="36"/>
      <c r="C221" s="36"/>
      <c r="E221" s="39">
        <f>E222</f>
        <v>1417738</v>
      </c>
      <c r="F221" s="39">
        <f>F222</f>
        <v>-225471</v>
      </c>
      <c r="G221" s="39">
        <f t="shared" si="3"/>
        <v>1192267</v>
      </c>
    </row>
    <row r="222" spans="1:7" s="35" customFormat="1" ht="17.399999999999999" x14ac:dyDescent="0.35">
      <c r="A222" s="38" t="s">
        <v>46</v>
      </c>
      <c r="B222" s="36"/>
      <c r="C222" s="36"/>
      <c r="E222" s="39">
        <f>E223+E224</f>
        <v>1417738</v>
      </c>
      <c r="F222" s="39">
        <f>F223+F224</f>
        <v>-225471</v>
      </c>
      <c r="G222" s="39">
        <f t="shared" si="3"/>
        <v>1192267</v>
      </c>
    </row>
    <row r="223" spans="1:7" s="35" customFormat="1" ht="15.6" x14ac:dyDescent="0.3">
      <c r="A223" s="40" t="s">
        <v>13</v>
      </c>
      <c r="B223" s="36"/>
      <c r="C223" s="36"/>
      <c r="E223" s="41">
        <f>E226+E231</f>
        <v>1385341</v>
      </c>
      <c r="F223" s="41">
        <f>F226+F231</f>
        <v>-225471</v>
      </c>
      <c r="G223" s="41">
        <f t="shared" si="3"/>
        <v>1159870</v>
      </c>
    </row>
    <row r="224" spans="1:7" s="35" customFormat="1" ht="15.6" x14ac:dyDescent="0.3">
      <c r="A224" s="42" t="s">
        <v>47</v>
      </c>
      <c r="B224" s="36"/>
      <c r="C224" s="36"/>
      <c r="E224" s="43">
        <f>E234</f>
        <v>32397</v>
      </c>
      <c r="F224" s="43">
        <f>F234</f>
        <v>0</v>
      </c>
      <c r="G224" s="43">
        <f t="shared" si="3"/>
        <v>32397</v>
      </c>
    </row>
    <row r="225" spans="1:7" s="35" customFormat="1" x14ac:dyDescent="0.3">
      <c r="B225" s="36"/>
      <c r="C225" s="36"/>
      <c r="E225" s="35">
        <v>0</v>
      </c>
      <c r="F225" s="35">
        <v>0</v>
      </c>
      <c r="G225" s="35">
        <f t="shared" si="3"/>
        <v>0</v>
      </c>
    </row>
    <row r="226" spans="1:7" s="35" customFormat="1" x14ac:dyDescent="0.3">
      <c r="A226" s="44" t="s">
        <v>3</v>
      </c>
      <c r="B226" s="45"/>
      <c r="C226" s="45"/>
      <c r="D226" s="46"/>
      <c r="E226" s="47">
        <f>E227+E228+E229</f>
        <v>1068481</v>
      </c>
      <c r="F226" s="47">
        <f>F227+F228+F229</f>
        <v>-225471</v>
      </c>
      <c r="G226" s="47">
        <f t="shared" si="3"/>
        <v>843010</v>
      </c>
    </row>
    <row r="227" spans="1:7" s="35" customFormat="1" x14ac:dyDescent="0.3">
      <c r="A227" s="48" t="s">
        <v>14</v>
      </c>
      <c r="B227" s="49">
        <v>10</v>
      </c>
      <c r="C227" s="49">
        <v>50</v>
      </c>
      <c r="D227" s="50" t="s">
        <v>15</v>
      </c>
      <c r="E227" s="51">
        <v>423823</v>
      </c>
      <c r="F227" s="51"/>
      <c r="G227" s="51">
        <f t="shared" si="3"/>
        <v>423823</v>
      </c>
    </row>
    <row r="228" spans="1:7" s="35" customFormat="1" x14ac:dyDescent="0.3">
      <c r="A228" s="48" t="s">
        <v>4</v>
      </c>
      <c r="B228" s="49">
        <v>20</v>
      </c>
      <c r="C228" s="49">
        <v>50</v>
      </c>
      <c r="D228" s="50"/>
      <c r="E228" s="51">
        <v>236026</v>
      </c>
      <c r="F228" s="51">
        <v>-13532</v>
      </c>
      <c r="G228" s="51">
        <f t="shared" si="3"/>
        <v>222494</v>
      </c>
    </row>
    <row r="229" spans="1:7" s="35" customFormat="1" x14ac:dyDescent="0.3">
      <c r="A229" s="48" t="s">
        <v>4</v>
      </c>
      <c r="B229" s="49">
        <v>20</v>
      </c>
      <c r="C229" s="49">
        <v>50</v>
      </c>
      <c r="D229" s="50" t="s">
        <v>5</v>
      </c>
      <c r="E229" s="51">
        <v>408632</v>
      </c>
      <c r="F229" s="51">
        <v>-211939</v>
      </c>
      <c r="G229" s="51">
        <f t="shared" si="3"/>
        <v>196693</v>
      </c>
    </row>
    <row r="230" spans="1:7" s="35" customFormat="1" x14ac:dyDescent="0.3">
      <c r="B230" s="36"/>
      <c r="C230" s="36"/>
      <c r="E230" s="35">
        <v>0</v>
      </c>
      <c r="F230" s="35">
        <v>0</v>
      </c>
      <c r="G230" s="35">
        <f t="shared" si="3"/>
        <v>0</v>
      </c>
    </row>
    <row r="231" spans="1:7" s="35" customFormat="1" x14ac:dyDescent="0.3">
      <c r="A231" s="44" t="s">
        <v>45</v>
      </c>
      <c r="B231" s="45"/>
      <c r="C231" s="45"/>
      <c r="D231" s="46"/>
      <c r="E231" s="47">
        <f>E232</f>
        <v>316860</v>
      </c>
      <c r="F231" s="47">
        <f>F232</f>
        <v>0</v>
      </c>
      <c r="G231" s="47">
        <f t="shared" si="3"/>
        <v>316860</v>
      </c>
    </row>
    <row r="232" spans="1:7" s="35" customFormat="1" x14ac:dyDescent="0.3">
      <c r="A232" s="48" t="s">
        <v>6</v>
      </c>
      <c r="B232" s="49">
        <v>20</v>
      </c>
      <c r="C232" s="49">
        <v>55</v>
      </c>
      <c r="D232" s="50"/>
      <c r="E232" s="51">
        <v>316860</v>
      </c>
      <c r="F232" s="51"/>
      <c r="G232" s="51">
        <f t="shared" si="3"/>
        <v>316860</v>
      </c>
    </row>
    <row r="233" spans="1:7" s="35" customFormat="1" x14ac:dyDescent="0.3">
      <c r="B233" s="36"/>
      <c r="C233" s="36"/>
      <c r="E233" s="35">
        <v>0</v>
      </c>
      <c r="F233" s="35">
        <v>0</v>
      </c>
      <c r="G233" s="35">
        <f t="shared" si="3"/>
        <v>0</v>
      </c>
    </row>
    <row r="234" spans="1:7" s="35" customFormat="1" x14ac:dyDescent="0.3">
      <c r="A234" s="44" t="s">
        <v>9</v>
      </c>
      <c r="B234" s="52"/>
      <c r="C234" s="52"/>
      <c r="D234" s="53"/>
      <c r="E234" s="47">
        <f>E235</f>
        <v>32397</v>
      </c>
      <c r="F234" s="47">
        <f>F235</f>
        <v>0</v>
      </c>
      <c r="G234" s="47">
        <f t="shared" si="3"/>
        <v>32397</v>
      </c>
    </row>
    <row r="235" spans="1:7" s="35" customFormat="1" x14ac:dyDescent="0.3">
      <c r="A235" s="54" t="s">
        <v>10</v>
      </c>
      <c r="B235" s="49">
        <v>10</v>
      </c>
      <c r="C235" s="49">
        <v>601</v>
      </c>
      <c r="D235" s="50"/>
      <c r="E235" s="51">
        <v>32397</v>
      </c>
      <c r="F235" s="51"/>
      <c r="G235" s="51">
        <f t="shared" si="3"/>
        <v>32397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2021-12-14T15:12:20Z</dcterms:created>
  <dcterms:modified xsi:type="dcterms:W3CDTF">2022-03-28T06:26:18Z</dcterms:modified>
</cp:coreProperties>
</file>