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 muutmine ministri KK\"/>
    </mc:Choice>
  </mc:AlternateContent>
  <xr:revisionPtr revIDLastSave="0" documentId="13_ncr:1_{0CCB17BA-1ED0-4B19-9D58-0F70376DE6B3}" xr6:coauthVersionLast="36" xr6:coauthVersionMax="36" xr10:uidLastSave="{00000000-0000-0000-0000-000000000000}"/>
  <bookViews>
    <workbookView xWindow="0" yWindow="0" windowWidth="14100" windowHeight="12312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12" i="1" l="1"/>
  <c r="H15" i="1"/>
  <c r="H18" i="1"/>
  <c r="H19" i="1"/>
  <c r="H22" i="1"/>
  <c r="H23" i="1"/>
  <c r="H26" i="1"/>
  <c r="H27" i="1"/>
  <c r="H28" i="1"/>
  <c r="H32" i="1"/>
  <c r="H41" i="1"/>
  <c r="H44" i="1"/>
  <c r="H47" i="1"/>
  <c r="H48" i="1"/>
  <c r="H51" i="1"/>
  <c r="H52" i="1"/>
  <c r="H55" i="1"/>
  <c r="H56" i="1"/>
  <c r="H57" i="1"/>
  <c r="H59" i="1"/>
  <c r="H68" i="1"/>
  <c r="H71" i="1"/>
  <c r="H74" i="1"/>
  <c r="H75" i="1"/>
  <c r="H78" i="1"/>
  <c r="H79" i="1"/>
  <c r="H82" i="1"/>
  <c r="H83" i="1"/>
  <c r="H84" i="1"/>
  <c r="H86" i="1"/>
  <c r="H99" i="1"/>
  <c r="H102" i="1"/>
  <c r="H105" i="1"/>
  <c r="H108" i="1"/>
  <c r="H109" i="1"/>
  <c r="G107" i="1" l="1"/>
  <c r="G104" i="1"/>
  <c r="G94" i="1" s="1"/>
  <c r="G101" i="1"/>
  <c r="G98" i="1"/>
  <c r="G93" i="1" s="1"/>
  <c r="G96" i="1"/>
  <c r="G95" i="1"/>
  <c r="G81" i="1"/>
  <c r="G77" i="1"/>
  <c r="G73" i="1"/>
  <c r="G70" i="1"/>
  <c r="G67" i="1"/>
  <c r="G65" i="1"/>
  <c r="G54" i="1"/>
  <c r="G50" i="1"/>
  <c r="G38" i="1" s="1"/>
  <c r="G46" i="1"/>
  <c r="G43" i="1"/>
  <c r="G40" i="1"/>
  <c r="G25" i="1"/>
  <c r="G21" i="1"/>
  <c r="G9" i="1" s="1"/>
  <c r="G17" i="1"/>
  <c r="G14" i="1"/>
  <c r="G11" i="1"/>
  <c r="F81" i="1"/>
  <c r="F77" i="1"/>
  <c r="F65" i="1" s="1"/>
  <c r="F73" i="1"/>
  <c r="F70" i="1"/>
  <c r="F67" i="1"/>
  <c r="F54" i="1"/>
  <c r="F50" i="1"/>
  <c r="F38" i="1" s="1"/>
  <c r="F46" i="1"/>
  <c r="F43" i="1"/>
  <c r="F40" i="1"/>
  <c r="F25" i="1"/>
  <c r="F21" i="1"/>
  <c r="F9" i="1" s="1"/>
  <c r="F17" i="1"/>
  <c r="F14" i="1"/>
  <c r="F11" i="1"/>
  <c r="G8" i="1" l="1"/>
  <c r="G37" i="1"/>
  <c r="G36" i="1" s="1"/>
  <c r="G35" i="1" s="1"/>
  <c r="F8" i="1"/>
  <c r="F7" i="1" s="1"/>
  <c r="F6" i="1" s="1"/>
  <c r="G92" i="1"/>
  <c r="G91" i="1" s="1"/>
  <c r="G64" i="1"/>
  <c r="G63" i="1" s="1"/>
  <c r="G62" i="1" s="1"/>
  <c r="F64" i="1"/>
  <c r="F63" i="1" s="1"/>
  <c r="F62" i="1" s="1"/>
  <c r="F37" i="1"/>
  <c r="F36" i="1"/>
  <c r="F35" i="1" s="1"/>
  <c r="F107" i="1"/>
  <c r="F95" i="1" s="1"/>
  <c r="F104" i="1"/>
  <c r="F94" i="1" s="1"/>
  <c r="F101" i="1"/>
  <c r="F98" i="1"/>
  <c r="F96" i="1"/>
  <c r="F93" i="1" l="1"/>
  <c r="G7" i="1"/>
  <c r="F92" i="1"/>
  <c r="F91" i="1" s="1"/>
  <c r="E73" i="1"/>
  <c r="H73" i="1" s="1"/>
  <c r="E70" i="1"/>
  <c r="H70" i="1" s="1"/>
  <c r="G6" i="1" l="1"/>
  <c r="E81" i="1"/>
  <c r="H81" i="1" s="1"/>
  <c r="E77" i="1"/>
  <c r="E67" i="1"/>
  <c r="H67" i="1" s="1"/>
  <c r="E54" i="1"/>
  <c r="H54" i="1" s="1"/>
  <c r="E50" i="1"/>
  <c r="E46" i="1"/>
  <c r="H46" i="1" s="1"/>
  <c r="E43" i="1"/>
  <c r="H43" i="1" s="1"/>
  <c r="E40" i="1"/>
  <c r="H40" i="1" s="1"/>
  <c r="E25" i="1"/>
  <c r="H25" i="1" s="1"/>
  <c r="E21" i="1"/>
  <c r="E17" i="1"/>
  <c r="H17" i="1" s="1"/>
  <c r="E14" i="1"/>
  <c r="H14" i="1" s="1"/>
  <c r="E11" i="1"/>
  <c r="E96" i="1"/>
  <c r="H96" i="1" s="1"/>
  <c r="E107" i="1"/>
  <c r="E104" i="1"/>
  <c r="E101" i="1"/>
  <c r="H101" i="1" s="1"/>
  <c r="E98" i="1"/>
  <c r="H98" i="1" s="1"/>
  <c r="E95" i="1" l="1"/>
  <c r="H95" i="1" s="1"/>
  <c r="H107" i="1"/>
  <c r="E9" i="1"/>
  <c r="H9" i="1" s="1"/>
  <c r="H21" i="1"/>
  <c r="E65" i="1"/>
  <c r="H65" i="1" s="1"/>
  <c r="H77" i="1"/>
  <c r="E8" i="1"/>
  <c r="H8" i="1" s="1"/>
  <c r="H11" i="1"/>
  <c r="E38" i="1"/>
  <c r="H38" i="1" s="1"/>
  <c r="H50" i="1"/>
  <c r="E94" i="1"/>
  <c r="H94" i="1" s="1"/>
  <c r="H104" i="1"/>
  <c r="E93" i="1"/>
  <c r="E37" i="1"/>
  <c r="E64" i="1"/>
  <c r="E7" i="1" l="1"/>
  <c r="E63" i="1"/>
  <c r="H64" i="1"/>
  <c r="E36" i="1"/>
  <c r="H37" i="1"/>
  <c r="E92" i="1"/>
  <c r="H93" i="1"/>
  <c r="E6" i="1"/>
  <c r="H6" i="1" s="1"/>
  <c r="H7" i="1"/>
  <c r="E35" i="1" l="1"/>
  <c r="H35" i="1" s="1"/>
  <c r="H36" i="1"/>
  <c r="E91" i="1"/>
  <c r="H91" i="1" s="1"/>
  <c r="H92" i="1"/>
  <c r="E62" i="1"/>
  <c r="H62" i="1" s="1"/>
  <c r="H63" i="1"/>
</calcChain>
</file>

<file path=xl/sharedStrings.xml><?xml version="1.0" encoding="utf-8"?>
<sst xmlns="http://schemas.openxmlformats.org/spreadsheetml/2006/main" count="95" uniqueCount="39">
  <si>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</si>
  <si>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</si>
  <si>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</si>
  <si>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</si>
  <si>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</si>
  <si>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</si>
  <si>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</si>
  <si>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</si>
  <si>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</si>
  <si>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</si>
  <si>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</si>
  <si>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</si>
  <si>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</si>
  <si>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</si>
  <si>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</si>
  <si>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</si>
  <si>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</si>
  <si>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</si>
  <si>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</si>
  <si>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</si>
  <si>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</si>
  <si>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</si>
  <si>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</si>
  <si>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</si>
  <si>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</si>
  <si>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</si>
  <si>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</si>
  <si>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</si>
  <si>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</si>
  <si>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2022. aasta eelarve</t>
  </si>
  <si>
    <t>.2022. a käskkirja nr</t>
  </si>
  <si>
    <t>Vanglate reserv</t>
  </si>
  <si>
    <t>Käesoleva käskkirja lisa 1 (Justiitsministeeriumi eelarve) alusel kehtestatud vanglate reservi koondülevaade (*informatiivne)</t>
  </si>
  <si>
    <t xml:space="preserve">2022. a esialgne eelarve </t>
  </si>
  <si>
    <t>Eelarve muudatused</t>
  </si>
  <si>
    <t>Ülekantavad vahendid</t>
  </si>
  <si>
    <t>2022. a eelarve kokku</t>
  </si>
  <si>
    <t>C-hepatiidi ravimite rahastus</t>
  </si>
  <si>
    <t>VR030469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</si>
</sst>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9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 applyFill="1" applyBorder="1" applyAlignment="1">
      <alignment horizontal="center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"/>
  <sheetViews>
    <sheetView showZero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O83" sqref="O83:O84"/>
    </sheetView>
  </sheetViews>
  <sheetFormatPr defaultRowHeight="14.4" x14ac:dyDescent="0.3"/>
  <cols>
    <col min="1" max="1" width="58.6640625" customWidth="1"/>
    <col min="2" max="3" width="7.33203125" customWidth="1"/>
    <col min="4" max="4" width="9.44140625" customWidth="1"/>
    <col min="5" max="5" width="18.109375" customWidth="1"/>
    <col min="6" max="6" width="14.21875" customWidth="1"/>
    <col min="7" max="7" width="13.44140625" customWidth="1"/>
    <col min="8" max="8" width="14.77734375" customWidth="1"/>
  </cols>
  <sheetData>
    <row r="1" spans="1:8" x14ac:dyDescent="0.3">
      <c r="H1" s="26" t="s">
        <v>30</v>
      </c>
    </row>
    <row r="2" spans="1:8" x14ac:dyDescent="0.3">
      <c r="H2" s="27" t="s">
        <v>27</v>
      </c>
    </row>
    <row r="3" spans="1:8" ht="15.6" x14ac:dyDescent="0.3">
      <c r="A3" s="28" t="s">
        <v>29</v>
      </c>
    </row>
    <row r="5" spans="1:8" ht="30" customHeight="1" x14ac:dyDescent="0.3">
      <c r="A5" s="25"/>
      <c r="B5" s="25" t="s">
        <v>24</v>
      </c>
      <c r="C5" s="25" t="s">
        <v>25</v>
      </c>
      <c r="D5" s="25" t="s">
        <v>26</v>
      </c>
      <c r="E5" s="25" t="s">
        <v>33</v>
      </c>
      <c r="F5" s="25" t="s">
        <v>34</v>
      </c>
      <c r="G5" s="25" t="s">
        <v>35</v>
      </c>
      <c r="H5" s="25" t="s">
        <v>36</v>
      </c>
    </row>
    <row r="6" spans="1:8" ht="17.399999999999999" x14ac:dyDescent="0.35">
      <c r="A6" s="1" t="s">
        <v>13</v>
      </c>
      <c r="B6" s="2"/>
      <c r="C6" s="2"/>
      <c r="D6" s="3"/>
      <c r="E6" s="19">
        <f>E7</f>
        <v>26485004</v>
      </c>
      <c r="F6" s="19">
        <f>F7</f>
        <v>88473</v>
      </c>
      <c r="G6" s="19">
        <f>G7</f>
        <v>350000</v>
      </c>
      <c r="H6" s="19">
        <f>E6+F6+G6</f>
        <v>26923477</v>
      </c>
    </row>
    <row r="7" spans="1:8" ht="17.399999999999999" x14ac:dyDescent="0.35">
      <c r="A7" s="1" t="s">
        <v>0</v>
      </c>
      <c r="B7" s="2"/>
      <c r="C7" s="2"/>
      <c r="D7" s="3"/>
      <c r="E7" s="19">
        <f>E8+E9</f>
        <v>26485004</v>
      </c>
      <c r="F7" s="19">
        <f>F8+F9</f>
        <v>88473</v>
      </c>
      <c r="G7" s="19">
        <f>G8+G9</f>
        <v>350000</v>
      </c>
      <c r="H7" s="19">
        <f t="shared" ref="H7:H67" si="0">E7+F7+G7</f>
        <v>26923477</v>
      </c>
    </row>
    <row r="8" spans="1:8" ht="15.6" x14ac:dyDescent="0.3">
      <c r="A8" s="4" t="s">
        <v>1</v>
      </c>
      <c r="B8" s="2"/>
      <c r="C8" s="2"/>
      <c r="D8" s="3"/>
      <c r="E8" s="20">
        <f>E11+E14+E17+E26+E27+E32+E30</f>
        <v>24836689</v>
      </c>
      <c r="F8" s="20">
        <f>F11+F14+F17+F26+F27+F32+F30</f>
        <v>88473</v>
      </c>
      <c r="G8" s="20">
        <f>G11+G14+G17+G26+G27+G32+G30</f>
        <v>350000</v>
      </c>
      <c r="H8" s="20">
        <f t="shared" si="0"/>
        <v>25275162</v>
      </c>
    </row>
    <row r="9" spans="1:8" ht="15.6" x14ac:dyDescent="0.3">
      <c r="A9" s="5" t="s">
        <v>2</v>
      </c>
      <c r="B9" s="2"/>
      <c r="C9" s="2"/>
      <c r="D9" s="3"/>
      <c r="E9" s="21">
        <f>E21+E28</f>
        <v>1648315</v>
      </c>
      <c r="F9" s="21">
        <f>F21+F28</f>
        <v>0</v>
      </c>
      <c r="G9" s="21">
        <f>G21+G28</f>
        <v>0</v>
      </c>
      <c r="H9" s="21">
        <f t="shared" si="0"/>
        <v>1648315</v>
      </c>
    </row>
    <row r="10" spans="1:8" x14ac:dyDescent="0.3">
      <c r="A10" s="3"/>
      <c r="B10" s="2"/>
      <c r="C10" s="2"/>
      <c r="D10" s="3"/>
      <c r="E10" s="3"/>
      <c r="F10" s="3"/>
      <c r="G10" s="3"/>
      <c r="H10" s="3"/>
    </row>
    <row r="11" spans="1:8" x14ac:dyDescent="0.3">
      <c r="A11" s="8" t="s">
        <v>14</v>
      </c>
      <c r="B11" s="6"/>
      <c r="C11" s="13"/>
      <c r="D11" s="13"/>
      <c r="E11" s="24">
        <f>E12</f>
        <v>2640</v>
      </c>
      <c r="F11" s="24">
        <f>F12</f>
        <v>0</v>
      </c>
      <c r="G11" s="24">
        <f>G12</f>
        <v>0</v>
      </c>
      <c r="H11" s="24">
        <f t="shared" si="0"/>
        <v>2640</v>
      </c>
    </row>
    <row r="12" spans="1:8" x14ac:dyDescent="0.3">
      <c r="A12" s="12" t="s">
        <v>15</v>
      </c>
      <c r="B12" s="11">
        <v>20</v>
      </c>
      <c r="C12" s="11">
        <v>41</v>
      </c>
      <c r="D12" s="11" t="s">
        <v>16</v>
      </c>
      <c r="E12" s="23">
        <v>2640</v>
      </c>
      <c r="F12" s="23"/>
      <c r="G12" s="23"/>
      <c r="H12" s="23">
        <f t="shared" si="0"/>
        <v>2640</v>
      </c>
    </row>
    <row r="13" spans="1:8" ht="15.6" x14ac:dyDescent="0.3">
      <c r="A13" s="4"/>
      <c r="B13" s="2"/>
      <c r="C13" s="14"/>
      <c r="D13" s="14"/>
      <c r="E13" s="3"/>
      <c r="F13" s="3"/>
      <c r="G13" s="3"/>
      <c r="H13" s="3"/>
    </row>
    <row r="14" spans="1:8" x14ac:dyDescent="0.3">
      <c r="A14" s="8" t="s">
        <v>5</v>
      </c>
      <c r="B14" s="6"/>
      <c r="C14" s="13"/>
      <c r="D14" s="13"/>
      <c r="E14" s="22">
        <f>E15</f>
        <v>15589355</v>
      </c>
      <c r="F14" s="22">
        <f>F15</f>
        <v>-23977</v>
      </c>
      <c r="G14" s="22">
        <f>G15</f>
        <v>0</v>
      </c>
      <c r="H14" s="22">
        <f t="shared" si="0"/>
        <v>15565378</v>
      </c>
    </row>
    <row r="15" spans="1:8" x14ac:dyDescent="0.3">
      <c r="A15" s="9" t="s">
        <v>6</v>
      </c>
      <c r="B15" s="11">
        <v>20</v>
      </c>
      <c r="C15" s="11">
        <v>50</v>
      </c>
      <c r="D15" s="11"/>
      <c r="E15" s="23">
        <v>15589355</v>
      </c>
      <c r="F15" s="23">
        <v>-23977</v>
      </c>
      <c r="G15" s="23"/>
      <c r="H15" s="23">
        <f t="shared" si="0"/>
        <v>15565378</v>
      </c>
    </row>
    <row r="16" spans="1:8" x14ac:dyDescent="0.3">
      <c r="A16" s="3"/>
      <c r="B16" s="11"/>
      <c r="C16" s="11"/>
      <c r="D16" s="11"/>
      <c r="E16" s="3"/>
      <c r="F16" s="3"/>
      <c r="G16" s="3"/>
      <c r="H16" s="3"/>
    </row>
    <row r="17" spans="1:8" x14ac:dyDescent="0.3">
      <c r="A17" s="8" t="s">
        <v>7</v>
      </c>
      <c r="B17" s="15"/>
      <c r="C17" s="15"/>
      <c r="D17" s="15"/>
      <c r="E17" s="22">
        <f>E18+E19</f>
        <v>8982616</v>
      </c>
      <c r="F17" s="22">
        <f>F18+F19</f>
        <v>112450</v>
      </c>
      <c r="G17" s="22">
        <f>G18+G19</f>
        <v>0</v>
      </c>
      <c r="H17" s="22">
        <f t="shared" si="0"/>
        <v>9095066</v>
      </c>
    </row>
    <row r="18" spans="1:8" x14ac:dyDescent="0.3">
      <c r="A18" s="9" t="s">
        <v>8</v>
      </c>
      <c r="B18" s="11">
        <v>20</v>
      </c>
      <c r="C18" s="11">
        <v>55</v>
      </c>
      <c r="D18" s="11"/>
      <c r="E18" s="23">
        <v>1621259</v>
      </c>
      <c r="F18" s="23">
        <v>112450</v>
      </c>
      <c r="G18" s="23"/>
      <c r="H18" s="23">
        <f t="shared" si="0"/>
        <v>1733709</v>
      </c>
    </row>
    <row r="19" spans="1:8" x14ac:dyDescent="0.3">
      <c r="A19" s="9" t="s">
        <v>17</v>
      </c>
      <c r="B19" s="11">
        <v>20</v>
      </c>
      <c r="C19" s="11">
        <v>55</v>
      </c>
      <c r="D19" s="11" t="s">
        <v>18</v>
      </c>
      <c r="E19" s="23">
        <v>7361357</v>
      </c>
      <c r="F19" s="23"/>
      <c r="G19" s="23"/>
      <c r="H19" s="23">
        <f t="shared" si="0"/>
        <v>7361357</v>
      </c>
    </row>
    <row r="20" spans="1:8" x14ac:dyDescent="0.3">
      <c r="A20" s="9"/>
      <c r="B20" s="10"/>
      <c r="C20" s="10"/>
      <c r="D20" s="11"/>
      <c r="E20" s="3"/>
      <c r="F20" s="3"/>
      <c r="G20" s="3"/>
      <c r="H20" s="3"/>
    </row>
    <row r="21" spans="1:8" x14ac:dyDescent="0.3">
      <c r="A21" s="16" t="s">
        <v>9</v>
      </c>
      <c r="B21" s="17"/>
      <c r="C21" s="17"/>
      <c r="D21" s="15"/>
      <c r="E21" s="22">
        <f>E22+E23</f>
        <v>1639315</v>
      </c>
      <c r="F21" s="22">
        <f>F22+F23</f>
        <v>0</v>
      </c>
      <c r="G21" s="22">
        <f>G22+G23</f>
        <v>0</v>
      </c>
      <c r="H21" s="22">
        <f t="shared" si="0"/>
        <v>1639315</v>
      </c>
    </row>
    <row r="22" spans="1:8" x14ac:dyDescent="0.3">
      <c r="A22" s="12" t="s">
        <v>10</v>
      </c>
      <c r="B22" s="11">
        <v>10</v>
      </c>
      <c r="C22" s="11">
        <v>601</v>
      </c>
      <c r="D22" s="11"/>
      <c r="E22" s="23">
        <v>167044</v>
      </c>
      <c r="F22" s="23"/>
      <c r="G22" s="23"/>
      <c r="H22" s="23">
        <f t="shared" si="0"/>
        <v>167044</v>
      </c>
    </row>
    <row r="23" spans="1:8" x14ac:dyDescent="0.3">
      <c r="A23" s="12" t="s">
        <v>19</v>
      </c>
      <c r="B23" s="11">
        <v>10</v>
      </c>
      <c r="C23" s="11">
        <v>601</v>
      </c>
      <c r="D23" s="11" t="s">
        <v>18</v>
      </c>
      <c r="E23" s="23">
        <v>1472271</v>
      </c>
      <c r="F23" s="23"/>
      <c r="G23" s="23"/>
      <c r="H23" s="23">
        <f t="shared" si="0"/>
        <v>1472271</v>
      </c>
    </row>
    <row r="24" spans="1:8" x14ac:dyDescent="0.3">
      <c r="A24" s="3"/>
      <c r="B24" s="2"/>
      <c r="C24" s="2"/>
      <c r="D24" s="3"/>
      <c r="E24" s="3"/>
      <c r="F24" s="3"/>
      <c r="G24" s="3"/>
      <c r="H24" s="3"/>
    </row>
    <row r="25" spans="1:8" x14ac:dyDescent="0.3">
      <c r="A25" s="8" t="s">
        <v>20</v>
      </c>
      <c r="B25" s="6"/>
      <c r="C25" s="6"/>
      <c r="D25" s="7"/>
      <c r="E25" s="22">
        <f>E26+E27+E28</f>
        <v>239978</v>
      </c>
      <c r="F25" s="22">
        <f>F26+F27+F28</f>
        <v>0</v>
      </c>
      <c r="G25" s="22">
        <f>G26+G27+G28</f>
        <v>0</v>
      </c>
      <c r="H25" s="22">
        <f t="shared" si="0"/>
        <v>239978</v>
      </c>
    </row>
    <row r="26" spans="1:8" x14ac:dyDescent="0.3">
      <c r="A26" s="9" t="s">
        <v>5</v>
      </c>
      <c r="B26" s="11">
        <v>44</v>
      </c>
      <c r="C26" s="11">
        <v>50</v>
      </c>
      <c r="D26" s="11"/>
      <c r="E26" s="23">
        <v>142678</v>
      </c>
      <c r="F26" s="23"/>
      <c r="G26" s="23"/>
      <c r="H26" s="23">
        <f t="shared" si="0"/>
        <v>142678</v>
      </c>
    </row>
    <row r="27" spans="1:8" x14ac:dyDescent="0.3">
      <c r="A27" s="9" t="s">
        <v>8</v>
      </c>
      <c r="B27" s="11">
        <v>44</v>
      </c>
      <c r="C27" s="11">
        <v>55</v>
      </c>
      <c r="D27" s="11"/>
      <c r="E27" s="23">
        <v>88300</v>
      </c>
      <c r="F27" s="23"/>
      <c r="G27" s="23"/>
      <c r="H27" s="23">
        <f t="shared" si="0"/>
        <v>88300</v>
      </c>
    </row>
    <row r="28" spans="1:8" x14ac:dyDescent="0.3">
      <c r="A28" s="9" t="s">
        <v>9</v>
      </c>
      <c r="B28" s="11">
        <v>44</v>
      </c>
      <c r="C28" s="11">
        <v>601</v>
      </c>
      <c r="D28" s="11"/>
      <c r="E28" s="23">
        <v>9000</v>
      </c>
      <c r="F28" s="23"/>
      <c r="G28" s="23"/>
      <c r="H28" s="23">
        <f t="shared" si="0"/>
        <v>9000</v>
      </c>
    </row>
    <row r="29" spans="1:8" x14ac:dyDescent="0.3">
      <c r="A29" s="9"/>
      <c r="B29" s="11"/>
      <c r="C29" s="11"/>
      <c r="D29" s="11"/>
      <c r="E29" s="23"/>
      <c r="F29" s="23"/>
      <c r="G29" s="23"/>
      <c r="H29" s="23"/>
    </row>
    <row r="30" spans="1:8" x14ac:dyDescent="0.3">
      <c r="A30" s="16" t="s">
        <v>37</v>
      </c>
      <c r="B30" s="11">
        <v>20</v>
      </c>
      <c r="C30" s="11">
        <v>55</v>
      </c>
      <c r="D30" s="11" t="s">
        <v>38</v>
      </c>
      <c r="E30" s="23"/>
      <c r="F30" s="23"/>
      <c r="G30" s="24">
        <v>350000</v>
      </c>
      <c r="H30" s="24">
        <f t="shared" si="0"/>
        <v>350000</v>
      </c>
    </row>
    <row r="31" spans="1:8" x14ac:dyDescent="0.3">
      <c r="A31" s="3"/>
      <c r="B31" s="2"/>
      <c r="C31" s="2"/>
      <c r="D31" s="3"/>
      <c r="E31" s="3"/>
      <c r="F31" s="3"/>
      <c r="G31" s="3"/>
      <c r="H31" s="3"/>
    </row>
    <row r="32" spans="1:8" x14ac:dyDescent="0.3">
      <c r="A32" s="8" t="s">
        <v>21</v>
      </c>
      <c r="B32" s="17">
        <v>60</v>
      </c>
      <c r="C32" s="17">
        <v>61</v>
      </c>
      <c r="D32" s="18"/>
      <c r="E32" s="22">
        <v>31100</v>
      </c>
      <c r="F32" s="22"/>
      <c r="G32" s="22"/>
      <c r="H32" s="22">
        <f t="shared" si="0"/>
        <v>31100</v>
      </c>
    </row>
    <row r="33" spans="1:8" x14ac:dyDescent="0.3">
      <c r="A33" s="3"/>
      <c r="B33" s="2"/>
      <c r="C33" s="2"/>
      <c r="D33" s="3"/>
      <c r="E33" s="3"/>
      <c r="F33" s="3"/>
      <c r="G33" s="3"/>
      <c r="H33" s="3"/>
    </row>
    <row r="34" spans="1:8" x14ac:dyDescent="0.3">
      <c r="A34" s="3"/>
      <c r="B34" s="2"/>
      <c r="C34" s="2"/>
      <c r="D34" s="3"/>
      <c r="E34" s="3"/>
      <c r="F34" s="3"/>
      <c r="G34" s="3"/>
      <c r="H34" s="3"/>
    </row>
    <row r="35" spans="1:8" ht="17.399999999999999" x14ac:dyDescent="0.35">
      <c r="A35" s="1" t="s">
        <v>22</v>
      </c>
      <c r="B35" s="2"/>
      <c r="C35" s="2"/>
      <c r="D35" s="3"/>
      <c r="E35" s="19">
        <f>E36</f>
        <v>15838051.199999999</v>
      </c>
      <c r="F35" s="19">
        <f>F36</f>
        <v>6467</v>
      </c>
      <c r="G35" s="19">
        <f>G36</f>
        <v>0</v>
      </c>
      <c r="H35" s="19">
        <f t="shared" si="0"/>
        <v>15844518.199999999</v>
      </c>
    </row>
    <row r="36" spans="1:8" ht="17.399999999999999" x14ac:dyDescent="0.35">
      <c r="A36" s="1" t="s">
        <v>0</v>
      </c>
      <c r="B36" s="2"/>
      <c r="C36" s="2"/>
      <c r="D36" s="3"/>
      <c r="E36" s="19">
        <f>E37+E38</f>
        <v>15838051.199999999</v>
      </c>
      <c r="F36" s="19">
        <f>F37+F38</f>
        <v>6467</v>
      </c>
      <c r="G36" s="19">
        <f>G37+G38</f>
        <v>0</v>
      </c>
      <c r="H36" s="19">
        <f t="shared" si="0"/>
        <v>15844518.199999999</v>
      </c>
    </row>
    <row r="37" spans="1:8" ht="15.6" x14ac:dyDescent="0.3">
      <c r="A37" s="4" t="s">
        <v>1</v>
      </c>
      <c r="B37" s="2"/>
      <c r="C37" s="2"/>
      <c r="D37" s="3"/>
      <c r="E37" s="20">
        <f>E40+E43+E46+E55+E56+E59</f>
        <v>14907163</v>
      </c>
      <c r="F37" s="20">
        <f>F40+F43+F46+F55+F56+F59</f>
        <v>6467</v>
      </c>
      <c r="G37" s="20">
        <f>G40+G43+G46+G55+G56+G59</f>
        <v>0</v>
      </c>
      <c r="H37" s="20">
        <f t="shared" si="0"/>
        <v>14913630</v>
      </c>
    </row>
    <row r="38" spans="1:8" ht="15.6" x14ac:dyDescent="0.3">
      <c r="A38" s="5" t="s">
        <v>2</v>
      </c>
      <c r="B38" s="2"/>
      <c r="C38" s="2"/>
      <c r="D38" s="3"/>
      <c r="E38" s="21">
        <f>E50+E57</f>
        <v>930888.2</v>
      </c>
      <c r="F38" s="21">
        <f>F50+F57</f>
        <v>0</v>
      </c>
      <c r="G38" s="21">
        <f>G50+G57</f>
        <v>0</v>
      </c>
      <c r="H38" s="21">
        <f t="shared" si="0"/>
        <v>930888.2</v>
      </c>
    </row>
    <row r="39" spans="1:8" x14ac:dyDescent="0.3">
      <c r="A39" s="3"/>
      <c r="B39" s="2"/>
      <c r="C39" s="2"/>
      <c r="D39" s="3"/>
      <c r="E39" s="3"/>
      <c r="F39" s="3"/>
      <c r="G39" s="3"/>
      <c r="H39" s="3"/>
    </row>
    <row r="40" spans="1:8" x14ac:dyDescent="0.3">
      <c r="A40" s="8" t="s">
        <v>14</v>
      </c>
      <c r="B40" s="6"/>
      <c r="C40" s="13"/>
      <c r="D40" s="13"/>
      <c r="E40" s="22">
        <f>E41</f>
        <v>2060</v>
      </c>
      <c r="F40" s="22">
        <f>F41</f>
        <v>0</v>
      </c>
      <c r="G40" s="22">
        <f>G41</f>
        <v>0</v>
      </c>
      <c r="H40" s="22">
        <f t="shared" si="0"/>
        <v>2060</v>
      </c>
    </row>
    <row r="41" spans="1:8" x14ac:dyDescent="0.3">
      <c r="A41" s="12" t="s">
        <v>15</v>
      </c>
      <c r="B41" s="11">
        <v>20</v>
      </c>
      <c r="C41" s="11">
        <v>41</v>
      </c>
      <c r="D41" s="11" t="s">
        <v>16</v>
      </c>
      <c r="E41" s="23">
        <v>2060</v>
      </c>
      <c r="F41" s="23"/>
      <c r="G41" s="23"/>
      <c r="H41" s="23">
        <f t="shared" si="0"/>
        <v>2060</v>
      </c>
    </row>
    <row r="42" spans="1:8" ht="15.6" x14ac:dyDescent="0.3">
      <c r="A42" s="4"/>
      <c r="B42" s="2"/>
      <c r="C42" s="14"/>
      <c r="D42" s="14"/>
      <c r="E42" s="3"/>
      <c r="F42" s="3"/>
      <c r="G42" s="3"/>
      <c r="H42" s="3"/>
    </row>
    <row r="43" spans="1:8" x14ac:dyDescent="0.3">
      <c r="A43" s="8" t="s">
        <v>5</v>
      </c>
      <c r="B43" s="6"/>
      <c r="C43" s="13"/>
      <c r="D43" s="13"/>
      <c r="E43" s="22">
        <f>E44</f>
        <v>9437985</v>
      </c>
      <c r="F43" s="22">
        <f>F44</f>
        <v>-17983</v>
      </c>
      <c r="G43" s="22">
        <f>G44</f>
        <v>0</v>
      </c>
      <c r="H43" s="22">
        <f t="shared" si="0"/>
        <v>9420002</v>
      </c>
    </row>
    <row r="44" spans="1:8" x14ac:dyDescent="0.3">
      <c r="A44" s="9" t="s">
        <v>6</v>
      </c>
      <c r="B44" s="11">
        <v>20</v>
      </c>
      <c r="C44" s="11">
        <v>50</v>
      </c>
      <c r="D44" s="11"/>
      <c r="E44" s="23">
        <v>9437985</v>
      </c>
      <c r="F44" s="23">
        <v>-17983</v>
      </c>
      <c r="G44" s="23"/>
      <c r="H44" s="23">
        <f t="shared" si="0"/>
        <v>9420002</v>
      </c>
    </row>
    <row r="45" spans="1:8" x14ac:dyDescent="0.3">
      <c r="A45" s="3"/>
      <c r="B45" s="11"/>
      <c r="C45" s="11"/>
      <c r="D45" s="11"/>
      <c r="E45" s="3"/>
      <c r="F45" s="3"/>
      <c r="G45" s="3"/>
      <c r="H45" s="3"/>
    </row>
    <row r="46" spans="1:8" x14ac:dyDescent="0.3">
      <c r="A46" s="8" t="s">
        <v>7</v>
      </c>
      <c r="B46" s="15"/>
      <c r="C46" s="15"/>
      <c r="D46" s="15"/>
      <c r="E46" s="22">
        <f>E47+E48</f>
        <v>4892694</v>
      </c>
      <c r="F46" s="22">
        <f>F47+F48</f>
        <v>24450</v>
      </c>
      <c r="G46" s="22">
        <f>G47+G48</f>
        <v>0</v>
      </c>
      <c r="H46" s="22">
        <f t="shared" si="0"/>
        <v>4917144</v>
      </c>
    </row>
    <row r="47" spans="1:8" x14ac:dyDescent="0.3">
      <c r="A47" s="9" t="s">
        <v>8</v>
      </c>
      <c r="B47" s="11">
        <v>20</v>
      </c>
      <c r="C47" s="11">
        <v>55</v>
      </c>
      <c r="D47" s="11"/>
      <c r="E47" s="23">
        <v>1195250</v>
      </c>
      <c r="F47" s="23">
        <v>24450</v>
      </c>
      <c r="G47" s="23"/>
      <c r="H47" s="23">
        <f t="shared" si="0"/>
        <v>1219700</v>
      </c>
    </row>
    <row r="48" spans="1:8" x14ac:dyDescent="0.3">
      <c r="A48" s="9" t="s">
        <v>17</v>
      </c>
      <c r="B48" s="11">
        <v>20</v>
      </c>
      <c r="C48" s="11">
        <v>55</v>
      </c>
      <c r="D48" s="11" t="s">
        <v>18</v>
      </c>
      <c r="E48" s="23">
        <v>3697444</v>
      </c>
      <c r="F48" s="23"/>
      <c r="G48" s="23"/>
      <c r="H48" s="23">
        <f t="shared" si="0"/>
        <v>3697444</v>
      </c>
    </row>
    <row r="49" spans="1:8" x14ac:dyDescent="0.3">
      <c r="A49" s="9"/>
      <c r="B49" s="10"/>
      <c r="C49" s="10"/>
      <c r="D49" s="11"/>
      <c r="E49" s="3"/>
      <c r="F49" s="3"/>
      <c r="G49" s="3"/>
      <c r="H49" s="3"/>
    </row>
    <row r="50" spans="1:8" x14ac:dyDescent="0.3">
      <c r="A50" s="16" t="s">
        <v>9</v>
      </c>
      <c r="B50" s="17"/>
      <c r="C50" s="17"/>
      <c r="D50" s="15"/>
      <c r="E50" s="22">
        <f>E51+E52</f>
        <v>862640.2</v>
      </c>
      <c r="F50" s="22">
        <f>F51+F52</f>
        <v>0</v>
      </c>
      <c r="G50" s="22">
        <f>G51+G52</f>
        <v>0</v>
      </c>
      <c r="H50" s="22">
        <f t="shared" si="0"/>
        <v>862640.2</v>
      </c>
    </row>
    <row r="51" spans="1:8" x14ac:dyDescent="0.3">
      <c r="A51" s="12" t="s">
        <v>10</v>
      </c>
      <c r="B51" s="11">
        <v>10</v>
      </c>
      <c r="C51" s="11">
        <v>601</v>
      </c>
      <c r="D51" s="11"/>
      <c r="E51" s="23">
        <v>123151</v>
      </c>
      <c r="F51" s="23"/>
      <c r="G51" s="23"/>
      <c r="H51" s="23">
        <f t="shared" si="0"/>
        <v>123151</v>
      </c>
    </row>
    <row r="52" spans="1:8" x14ac:dyDescent="0.3">
      <c r="A52" s="12" t="s">
        <v>19</v>
      </c>
      <c r="B52" s="11">
        <v>10</v>
      </c>
      <c r="C52" s="11">
        <v>601</v>
      </c>
      <c r="D52" s="11" t="s">
        <v>18</v>
      </c>
      <c r="E52" s="23">
        <v>739489.2</v>
      </c>
      <c r="F52" s="23"/>
      <c r="G52" s="23"/>
      <c r="H52" s="23">
        <f t="shared" si="0"/>
        <v>739489.2</v>
      </c>
    </row>
    <row r="53" spans="1:8" x14ac:dyDescent="0.3">
      <c r="A53" s="3"/>
      <c r="B53" s="2"/>
      <c r="C53" s="2"/>
      <c r="D53" s="3"/>
      <c r="E53" s="3"/>
      <c r="F53" s="3"/>
      <c r="G53" s="3"/>
      <c r="H53" s="3"/>
    </row>
    <row r="54" spans="1:8" x14ac:dyDescent="0.3">
      <c r="A54" s="8" t="s">
        <v>20</v>
      </c>
      <c r="B54" s="6"/>
      <c r="C54" s="6"/>
      <c r="D54" s="7"/>
      <c r="E54" s="22">
        <f>E55+E56+E57</f>
        <v>603072</v>
      </c>
      <c r="F54" s="22">
        <f>F55+F56+F57</f>
        <v>0</v>
      </c>
      <c r="G54" s="22">
        <f>G55+G56+G57</f>
        <v>0</v>
      </c>
      <c r="H54" s="22">
        <f t="shared" si="0"/>
        <v>603072</v>
      </c>
    </row>
    <row r="55" spans="1:8" x14ac:dyDescent="0.3">
      <c r="A55" s="9" t="s">
        <v>5</v>
      </c>
      <c r="B55" s="11">
        <v>44</v>
      </c>
      <c r="C55" s="11">
        <v>50</v>
      </c>
      <c r="D55" s="11"/>
      <c r="E55" s="23">
        <v>6000</v>
      </c>
      <c r="F55" s="23"/>
      <c r="G55" s="23"/>
      <c r="H55" s="23">
        <f t="shared" si="0"/>
        <v>6000</v>
      </c>
    </row>
    <row r="56" spans="1:8" x14ac:dyDescent="0.3">
      <c r="A56" s="9" t="s">
        <v>8</v>
      </c>
      <c r="B56" s="11">
        <v>44</v>
      </c>
      <c r="C56" s="11">
        <v>55</v>
      </c>
      <c r="D56" s="11"/>
      <c r="E56" s="23">
        <v>528824</v>
      </c>
      <c r="F56" s="23"/>
      <c r="G56" s="23"/>
      <c r="H56" s="23">
        <f t="shared" si="0"/>
        <v>528824</v>
      </c>
    </row>
    <row r="57" spans="1:8" x14ac:dyDescent="0.3">
      <c r="A57" s="9" t="s">
        <v>9</v>
      </c>
      <c r="B57" s="11">
        <v>44</v>
      </c>
      <c r="C57" s="11">
        <v>601</v>
      </c>
      <c r="D57" s="11"/>
      <c r="E57" s="23">
        <v>68248</v>
      </c>
      <c r="F57" s="23"/>
      <c r="G57" s="23"/>
      <c r="H57" s="23">
        <f t="shared" si="0"/>
        <v>68248</v>
      </c>
    </row>
    <row r="58" spans="1:8" x14ac:dyDescent="0.3">
      <c r="A58" s="3"/>
      <c r="B58" s="2"/>
      <c r="C58" s="2"/>
      <c r="D58" s="3"/>
      <c r="E58" s="3"/>
      <c r="F58" s="3"/>
      <c r="G58" s="3"/>
      <c r="H58" s="3"/>
    </row>
    <row r="59" spans="1:8" x14ac:dyDescent="0.3">
      <c r="A59" s="8" t="s">
        <v>21</v>
      </c>
      <c r="B59" s="17">
        <v>60</v>
      </c>
      <c r="C59" s="17">
        <v>61</v>
      </c>
      <c r="D59" s="18"/>
      <c r="E59" s="24">
        <v>39600</v>
      </c>
      <c r="F59" s="24"/>
      <c r="G59" s="24"/>
      <c r="H59" s="24">
        <f t="shared" si="0"/>
        <v>39600</v>
      </c>
    </row>
    <row r="60" spans="1:8" x14ac:dyDescent="0.3">
      <c r="A60" s="3"/>
      <c r="B60" s="2"/>
      <c r="C60" s="2"/>
      <c r="D60" s="3"/>
      <c r="E60" s="3"/>
      <c r="F60" s="3"/>
      <c r="G60" s="3"/>
      <c r="H60" s="3"/>
    </row>
    <row r="61" spans="1:8" x14ac:dyDescent="0.3">
      <c r="A61" s="3"/>
      <c r="B61" s="2"/>
      <c r="C61" s="2"/>
      <c r="D61" s="3"/>
      <c r="E61" s="3"/>
      <c r="F61" s="3"/>
      <c r="G61" s="3"/>
      <c r="H61" s="3"/>
    </row>
    <row r="62" spans="1:8" ht="17.399999999999999" x14ac:dyDescent="0.35">
      <c r="A62" s="1" t="s">
        <v>23</v>
      </c>
      <c r="B62" s="2"/>
      <c r="C62" s="2"/>
      <c r="D62" s="3"/>
      <c r="E62" s="19">
        <f>E63</f>
        <v>25775002</v>
      </c>
      <c r="F62" s="19">
        <f>F63</f>
        <v>15017</v>
      </c>
      <c r="G62" s="19">
        <f>G63</f>
        <v>0</v>
      </c>
      <c r="H62" s="19">
        <f t="shared" si="0"/>
        <v>25790019</v>
      </c>
    </row>
    <row r="63" spans="1:8" ht="17.399999999999999" x14ac:dyDescent="0.35">
      <c r="A63" s="1" t="s">
        <v>0</v>
      </c>
      <c r="B63" s="2"/>
      <c r="C63" s="2"/>
      <c r="D63" s="3"/>
      <c r="E63" s="19">
        <f>E64+E65</f>
        <v>25775002</v>
      </c>
      <c r="F63" s="19">
        <f>F64+F65</f>
        <v>15017</v>
      </c>
      <c r="G63" s="19">
        <f>G64+G65</f>
        <v>0</v>
      </c>
      <c r="H63" s="19">
        <f t="shared" si="0"/>
        <v>25790019</v>
      </c>
    </row>
    <row r="64" spans="1:8" ht="15.6" x14ac:dyDescent="0.3">
      <c r="A64" s="4" t="s">
        <v>1</v>
      </c>
      <c r="B64" s="2"/>
      <c r="C64" s="2"/>
      <c r="D64" s="3"/>
      <c r="E64" s="20">
        <f>E67+E70+E73+E82+E83+E86</f>
        <v>23614330</v>
      </c>
      <c r="F64" s="20">
        <f>F67+F70+F73+F82+F83+F86</f>
        <v>15017</v>
      </c>
      <c r="G64" s="20">
        <f>G67+G70+G73+G82+G83+G86</f>
        <v>0</v>
      </c>
      <c r="H64" s="20">
        <f t="shared" si="0"/>
        <v>23629347</v>
      </c>
    </row>
    <row r="65" spans="1:8" ht="15.6" x14ac:dyDescent="0.3">
      <c r="A65" s="5" t="s">
        <v>2</v>
      </c>
      <c r="B65" s="2"/>
      <c r="C65" s="2"/>
      <c r="D65" s="3"/>
      <c r="E65" s="21">
        <f>E77+E84</f>
        <v>2160672</v>
      </c>
      <c r="F65" s="21">
        <f>F77+F84</f>
        <v>0</v>
      </c>
      <c r="G65" s="21">
        <f>G77+G84</f>
        <v>0</v>
      </c>
      <c r="H65" s="21">
        <f t="shared" si="0"/>
        <v>2160672</v>
      </c>
    </row>
    <row r="66" spans="1:8" x14ac:dyDescent="0.3">
      <c r="A66" s="3"/>
      <c r="B66" s="2"/>
      <c r="C66" s="2"/>
      <c r="D66" s="3"/>
      <c r="E66" s="3"/>
      <c r="F66" s="3"/>
      <c r="G66" s="3"/>
      <c r="H66" s="3"/>
    </row>
    <row r="67" spans="1:8" x14ac:dyDescent="0.3">
      <c r="A67" s="8" t="s">
        <v>14</v>
      </c>
      <c r="B67" s="6"/>
      <c r="C67" s="13"/>
      <c r="D67" s="13"/>
      <c r="E67" s="22">
        <f>E68</f>
        <v>3300</v>
      </c>
      <c r="F67" s="22">
        <f>F68</f>
        <v>0</v>
      </c>
      <c r="G67" s="22">
        <f>G68</f>
        <v>0</v>
      </c>
      <c r="H67" s="22">
        <f t="shared" si="0"/>
        <v>3300</v>
      </c>
    </row>
    <row r="68" spans="1:8" x14ac:dyDescent="0.3">
      <c r="A68" s="12" t="s">
        <v>15</v>
      </c>
      <c r="B68" s="11">
        <v>20</v>
      </c>
      <c r="C68" s="11">
        <v>41</v>
      </c>
      <c r="D68" s="11" t="s">
        <v>16</v>
      </c>
      <c r="E68" s="23">
        <v>3300</v>
      </c>
      <c r="F68" s="23"/>
      <c r="G68" s="23"/>
      <c r="H68" s="23">
        <f t="shared" ref="H68:H109" si="1">E68+F68+G68</f>
        <v>3300</v>
      </c>
    </row>
    <row r="69" spans="1:8" ht="15.6" x14ac:dyDescent="0.3">
      <c r="A69" s="4"/>
      <c r="B69" s="2"/>
      <c r="C69" s="14"/>
      <c r="D69" s="14"/>
      <c r="E69" s="3"/>
      <c r="F69" s="3"/>
      <c r="G69" s="3"/>
      <c r="H69" s="3"/>
    </row>
    <row r="70" spans="1:8" x14ac:dyDescent="0.3">
      <c r="A70" s="8" t="s">
        <v>5</v>
      </c>
      <c r="B70" s="6"/>
      <c r="C70" s="13"/>
      <c r="D70" s="13"/>
      <c r="E70" s="22">
        <f>E71</f>
        <v>12068709</v>
      </c>
      <c r="F70" s="22">
        <f>F71</f>
        <v>-17983</v>
      </c>
      <c r="G70" s="22">
        <f>G71</f>
        <v>0</v>
      </c>
      <c r="H70" s="22">
        <f t="shared" si="1"/>
        <v>12050726</v>
      </c>
    </row>
    <row r="71" spans="1:8" x14ac:dyDescent="0.3">
      <c r="A71" s="9" t="s">
        <v>6</v>
      </c>
      <c r="B71" s="11">
        <v>20</v>
      </c>
      <c r="C71" s="11">
        <v>50</v>
      </c>
      <c r="D71" s="11"/>
      <c r="E71" s="23">
        <v>12068709</v>
      </c>
      <c r="F71" s="23">
        <v>-17983</v>
      </c>
      <c r="G71" s="23"/>
      <c r="H71" s="23">
        <f t="shared" si="1"/>
        <v>12050726</v>
      </c>
    </row>
    <row r="72" spans="1:8" x14ac:dyDescent="0.3">
      <c r="A72" s="3"/>
      <c r="B72" s="11"/>
      <c r="C72" s="11"/>
      <c r="D72" s="11"/>
      <c r="E72" s="3"/>
      <c r="F72" s="3"/>
      <c r="G72" s="3"/>
      <c r="H72" s="3"/>
    </row>
    <row r="73" spans="1:8" x14ac:dyDescent="0.3">
      <c r="A73" s="8" t="s">
        <v>7</v>
      </c>
      <c r="B73" s="15"/>
      <c r="C73" s="15"/>
      <c r="D73" s="15"/>
      <c r="E73" s="22">
        <f>E74+E75</f>
        <v>11394521</v>
      </c>
      <c r="F73" s="22">
        <f>F74+F75</f>
        <v>33000</v>
      </c>
      <c r="G73" s="22">
        <f>G74+G75</f>
        <v>0</v>
      </c>
      <c r="H73" s="22">
        <f t="shared" si="1"/>
        <v>11427521</v>
      </c>
    </row>
    <row r="74" spans="1:8" x14ac:dyDescent="0.3">
      <c r="A74" s="9" t="s">
        <v>8</v>
      </c>
      <c r="B74" s="11">
        <v>20</v>
      </c>
      <c r="C74" s="11">
        <v>55</v>
      </c>
      <c r="D74" s="11"/>
      <c r="E74" s="23">
        <v>1301804</v>
      </c>
      <c r="F74" s="23">
        <v>33000</v>
      </c>
      <c r="G74" s="23"/>
      <c r="H74" s="23">
        <f t="shared" si="1"/>
        <v>1334804</v>
      </c>
    </row>
    <row r="75" spans="1:8" x14ac:dyDescent="0.3">
      <c r="A75" s="9" t="s">
        <v>17</v>
      </c>
      <c r="B75" s="11">
        <v>20</v>
      </c>
      <c r="C75" s="11">
        <v>55</v>
      </c>
      <c r="D75" s="11" t="s">
        <v>18</v>
      </c>
      <c r="E75" s="23">
        <v>10092717</v>
      </c>
      <c r="F75" s="23"/>
      <c r="G75" s="23"/>
      <c r="H75" s="23">
        <f t="shared" si="1"/>
        <v>10092717</v>
      </c>
    </row>
    <row r="76" spans="1:8" x14ac:dyDescent="0.3">
      <c r="A76" s="9"/>
      <c r="B76" s="10"/>
      <c r="C76" s="10"/>
      <c r="D76" s="11"/>
      <c r="E76" s="3"/>
      <c r="F76" s="3"/>
      <c r="G76" s="3"/>
      <c r="H76" s="3"/>
    </row>
    <row r="77" spans="1:8" x14ac:dyDescent="0.3">
      <c r="A77" s="16" t="s">
        <v>9</v>
      </c>
      <c r="B77" s="17"/>
      <c r="C77" s="17"/>
      <c r="D77" s="15"/>
      <c r="E77" s="22">
        <f>E78+E79</f>
        <v>2152672</v>
      </c>
      <c r="F77" s="22">
        <f>F78+F79</f>
        <v>0</v>
      </c>
      <c r="G77" s="22">
        <f>G78+G79</f>
        <v>0</v>
      </c>
      <c r="H77" s="22">
        <f t="shared" si="1"/>
        <v>2152672</v>
      </c>
    </row>
    <row r="78" spans="1:8" x14ac:dyDescent="0.3">
      <c r="A78" s="12" t="s">
        <v>10</v>
      </c>
      <c r="B78" s="11">
        <v>10</v>
      </c>
      <c r="C78" s="11">
        <v>601</v>
      </c>
      <c r="D78" s="11"/>
      <c r="E78" s="23">
        <v>134129</v>
      </c>
      <c r="F78" s="23"/>
      <c r="G78" s="23"/>
      <c r="H78" s="23">
        <f t="shared" si="1"/>
        <v>134129</v>
      </c>
    </row>
    <row r="79" spans="1:8" x14ac:dyDescent="0.3">
      <c r="A79" s="12" t="s">
        <v>19</v>
      </c>
      <c r="B79" s="11">
        <v>10</v>
      </c>
      <c r="C79" s="11">
        <v>601</v>
      </c>
      <c r="D79" s="11" t="s">
        <v>18</v>
      </c>
      <c r="E79" s="23">
        <v>2018543</v>
      </c>
      <c r="F79" s="23"/>
      <c r="G79" s="23"/>
      <c r="H79" s="23">
        <f t="shared" si="1"/>
        <v>2018543</v>
      </c>
    </row>
    <row r="80" spans="1:8" x14ac:dyDescent="0.3">
      <c r="A80" s="3"/>
      <c r="B80" s="2"/>
      <c r="C80" s="2"/>
      <c r="D80" s="3"/>
      <c r="E80" s="3"/>
      <c r="F80" s="3"/>
      <c r="G80" s="3"/>
      <c r="H80" s="3"/>
    </row>
    <row r="81" spans="1:8" x14ac:dyDescent="0.3">
      <c r="A81" s="8" t="s">
        <v>20</v>
      </c>
      <c r="B81" s="6"/>
      <c r="C81" s="6"/>
      <c r="D81" s="7"/>
      <c r="E81" s="22">
        <f>E82+E83+E84</f>
        <v>139000</v>
      </c>
      <c r="F81" s="22">
        <f>F82+F83+F84</f>
        <v>0</v>
      </c>
      <c r="G81" s="22">
        <f>G82+G83+G84</f>
        <v>0</v>
      </c>
      <c r="H81" s="22">
        <f t="shared" si="1"/>
        <v>139000</v>
      </c>
    </row>
    <row r="82" spans="1:8" x14ac:dyDescent="0.3">
      <c r="A82" s="9" t="s">
        <v>5</v>
      </c>
      <c r="B82" s="11">
        <v>44</v>
      </c>
      <c r="C82" s="11">
        <v>50</v>
      </c>
      <c r="D82" s="11"/>
      <c r="E82" s="23">
        <v>45000</v>
      </c>
      <c r="F82" s="23"/>
      <c r="G82" s="23"/>
      <c r="H82" s="23">
        <f t="shared" si="1"/>
        <v>45000</v>
      </c>
    </row>
    <row r="83" spans="1:8" x14ac:dyDescent="0.3">
      <c r="A83" s="9" t="s">
        <v>8</v>
      </c>
      <c r="B83" s="11">
        <v>44</v>
      </c>
      <c r="C83" s="11">
        <v>55</v>
      </c>
      <c r="D83" s="11"/>
      <c r="E83" s="23">
        <v>86000</v>
      </c>
      <c r="F83" s="23"/>
      <c r="G83" s="23"/>
      <c r="H83" s="23">
        <f t="shared" si="1"/>
        <v>86000</v>
      </c>
    </row>
    <row r="84" spans="1:8" x14ac:dyDescent="0.3">
      <c r="A84" s="9" t="s">
        <v>9</v>
      </c>
      <c r="B84" s="11">
        <v>44</v>
      </c>
      <c r="C84" s="11">
        <v>601</v>
      </c>
      <c r="D84" s="11"/>
      <c r="E84" s="23">
        <v>8000</v>
      </c>
      <c r="F84" s="23"/>
      <c r="G84" s="23"/>
      <c r="H84" s="23">
        <f t="shared" si="1"/>
        <v>8000</v>
      </c>
    </row>
    <row r="85" spans="1:8" x14ac:dyDescent="0.3">
      <c r="A85" s="3"/>
      <c r="B85" s="2"/>
      <c r="C85" s="2"/>
      <c r="D85" s="3"/>
      <c r="E85" s="3"/>
      <c r="F85" s="3"/>
      <c r="G85" s="3"/>
      <c r="H85" s="3"/>
    </row>
    <row r="86" spans="1:8" x14ac:dyDescent="0.3">
      <c r="A86" s="8" t="s">
        <v>21</v>
      </c>
      <c r="B86" s="17">
        <v>60</v>
      </c>
      <c r="C86" s="17">
        <v>61</v>
      </c>
      <c r="D86" s="18"/>
      <c r="E86" s="22">
        <v>16800</v>
      </c>
      <c r="F86" s="22"/>
      <c r="G86" s="22"/>
      <c r="H86" s="22">
        <f t="shared" si="1"/>
        <v>16800</v>
      </c>
    </row>
    <row r="89" spans="1:8" s="30" customFormat="1" ht="17.399999999999999" x14ac:dyDescent="0.35">
      <c r="A89" s="29" t="s">
        <v>32</v>
      </c>
    </row>
    <row r="90" spans="1:8" s="30" customFormat="1" x14ac:dyDescent="0.3"/>
    <row r="91" spans="1:8" s="30" customFormat="1" ht="17.399999999999999" x14ac:dyDescent="0.35">
      <c r="A91" s="29" t="s">
        <v>31</v>
      </c>
      <c r="B91" s="31"/>
      <c r="C91" s="31"/>
      <c r="D91" s="32"/>
      <c r="E91" s="33">
        <f>E92+E95</f>
        <v>2301939</v>
      </c>
      <c r="F91" s="33">
        <f>F92+F95</f>
        <v>-263247</v>
      </c>
      <c r="G91" s="33">
        <f>G92+G95</f>
        <v>0</v>
      </c>
      <c r="H91" s="33">
        <f t="shared" si="1"/>
        <v>2038692</v>
      </c>
    </row>
    <row r="92" spans="1:8" s="30" customFormat="1" ht="17.399999999999999" x14ac:dyDescent="0.35">
      <c r="A92" s="29" t="s">
        <v>0</v>
      </c>
      <c r="B92" s="31"/>
      <c r="C92" s="31"/>
      <c r="D92" s="32"/>
      <c r="E92" s="33">
        <f>E93+E94</f>
        <v>2234939</v>
      </c>
      <c r="F92" s="33">
        <f>F93+F94</f>
        <v>-263247</v>
      </c>
      <c r="G92" s="33">
        <f>G93+G94</f>
        <v>0</v>
      </c>
      <c r="H92" s="33">
        <f t="shared" si="1"/>
        <v>1971692</v>
      </c>
    </row>
    <row r="93" spans="1:8" s="30" customFormat="1" ht="15.6" x14ac:dyDescent="0.3">
      <c r="A93" s="34" t="s">
        <v>1</v>
      </c>
      <c r="B93" s="31"/>
      <c r="C93" s="31"/>
      <c r="D93" s="32"/>
      <c r="E93" s="35">
        <f>E98+E101</f>
        <v>1993567</v>
      </c>
      <c r="F93" s="35">
        <f>F98+F101</f>
        <v>-263247</v>
      </c>
      <c r="G93" s="35">
        <f>G98+G101</f>
        <v>0</v>
      </c>
      <c r="H93" s="35">
        <f t="shared" si="1"/>
        <v>1730320</v>
      </c>
    </row>
    <row r="94" spans="1:8" s="30" customFormat="1" ht="15.6" x14ac:dyDescent="0.3">
      <c r="A94" s="36" t="s">
        <v>2</v>
      </c>
      <c r="B94" s="31"/>
      <c r="C94" s="31"/>
      <c r="D94" s="32"/>
      <c r="E94" s="37">
        <f>E104</f>
        <v>241372</v>
      </c>
      <c r="F94" s="37">
        <f>F104</f>
        <v>0</v>
      </c>
      <c r="G94" s="37">
        <f>G104</f>
        <v>0</v>
      </c>
      <c r="H94" s="37">
        <f t="shared" si="1"/>
        <v>241372</v>
      </c>
    </row>
    <row r="95" spans="1:8" s="30" customFormat="1" ht="17.399999999999999" x14ac:dyDescent="0.35">
      <c r="A95" s="29" t="s">
        <v>3</v>
      </c>
      <c r="B95" s="38"/>
      <c r="C95" s="38"/>
      <c r="D95" s="39"/>
      <c r="E95" s="40">
        <f>E107</f>
        <v>67000</v>
      </c>
      <c r="F95" s="40">
        <f>F107</f>
        <v>0</v>
      </c>
      <c r="G95" s="40">
        <f>G107</f>
        <v>0</v>
      </c>
      <c r="H95" s="40">
        <f t="shared" si="1"/>
        <v>67000</v>
      </c>
    </row>
    <row r="96" spans="1:8" s="30" customFormat="1" x14ac:dyDescent="0.3">
      <c r="A96" s="41" t="s">
        <v>4</v>
      </c>
      <c r="B96" s="31"/>
      <c r="C96" s="31"/>
      <c r="D96" s="32"/>
      <c r="E96" s="42">
        <f>E109</f>
        <v>8710</v>
      </c>
      <c r="F96" s="42">
        <f>F109</f>
        <v>0</v>
      </c>
      <c r="G96" s="42">
        <f>G109</f>
        <v>0</v>
      </c>
      <c r="H96" s="42">
        <f t="shared" si="1"/>
        <v>8710</v>
      </c>
    </row>
    <row r="97" spans="1:8" s="30" customFormat="1" ht="15.6" x14ac:dyDescent="0.3">
      <c r="A97" s="36"/>
      <c r="B97" s="31"/>
      <c r="C97" s="31"/>
      <c r="D97" s="32"/>
      <c r="E97" s="32"/>
      <c r="F97" s="32"/>
      <c r="G97" s="32"/>
      <c r="H97" s="32"/>
    </row>
    <row r="98" spans="1:8" s="30" customFormat="1" x14ac:dyDescent="0.3">
      <c r="A98" s="43" t="s">
        <v>5</v>
      </c>
      <c r="B98" s="38"/>
      <c r="C98" s="38"/>
      <c r="D98" s="39"/>
      <c r="E98" s="44">
        <f>E99</f>
        <v>362518</v>
      </c>
      <c r="F98" s="44">
        <f>F99</f>
        <v>0</v>
      </c>
      <c r="G98" s="44">
        <f>G99</f>
        <v>0</v>
      </c>
      <c r="H98" s="44">
        <f t="shared" si="1"/>
        <v>362518</v>
      </c>
    </row>
    <row r="99" spans="1:8" s="30" customFormat="1" x14ac:dyDescent="0.3">
      <c r="A99" s="45" t="s">
        <v>6</v>
      </c>
      <c r="B99" s="46">
        <v>20</v>
      </c>
      <c r="C99" s="46">
        <v>50</v>
      </c>
      <c r="D99" s="47"/>
      <c r="E99" s="48">
        <v>362518</v>
      </c>
      <c r="F99" s="48"/>
      <c r="G99" s="48"/>
      <c r="H99" s="48">
        <f t="shared" si="1"/>
        <v>362518</v>
      </c>
    </row>
    <row r="100" spans="1:8" s="30" customFormat="1" x14ac:dyDescent="0.3">
      <c r="A100" s="32"/>
      <c r="B100" s="31"/>
      <c r="C100" s="31"/>
      <c r="D100" s="32"/>
      <c r="E100" s="32"/>
      <c r="F100" s="32"/>
      <c r="G100" s="32"/>
      <c r="H100" s="32"/>
    </row>
    <row r="101" spans="1:8" s="30" customFormat="1" x14ac:dyDescent="0.3">
      <c r="A101" s="43" t="s">
        <v>7</v>
      </c>
      <c r="B101" s="38"/>
      <c r="C101" s="38"/>
      <c r="D101" s="39"/>
      <c r="E101" s="49">
        <f>E102</f>
        <v>1631049</v>
      </c>
      <c r="F101" s="49">
        <f>F102</f>
        <v>-263247</v>
      </c>
      <c r="G101" s="49">
        <f>G102</f>
        <v>0</v>
      </c>
      <c r="H101" s="49">
        <f t="shared" si="1"/>
        <v>1367802</v>
      </c>
    </row>
    <row r="102" spans="1:8" s="30" customFormat="1" x14ac:dyDescent="0.3">
      <c r="A102" s="45" t="s">
        <v>8</v>
      </c>
      <c r="B102" s="46">
        <v>20</v>
      </c>
      <c r="C102" s="46">
        <v>55</v>
      </c>
      <c r="D102" s="47"/>
      <c r="E102" s="48">
        <v>1631049</v>
      </c>
      <c r="F102" s="48">
        <v>-263247</v>
      </c>
      <c r="G102" s="48"/>
      <c r="H102" s="48">
        <f t="shared" si="1"/>
        <v>1367802</v>
      </c>
    </row>
    <row r="103" spans="1:8" s="30" customFormat="1" x14ac:dyDescent="0.3">
      <c r="A103" s="32"/>
      <c r="B103" s="31"/>
      <c r="C103" s="31"/>
      <c r="D103" s="32"/>
      <c r="E103" s="32"/>
      <c r="F103" s="32"/>
      <c r="G103" s="32"/>
      <c r="H103" s="32"/>
    </row>
    <row r="104" spans="1:8" s="30" customFormat="1" x14ac:dyDescent="0.3">
      <c r="A104" s="43" t="s">
        <v>9</v>
      </c>
      <c r="B104" s="50"/>
      <c r="C104" s="50"/>
      <c r="D104" s="51"/>
      <c r="E104" s="44">
        <f>E105</f>
        <v>241372</v>
      </c>
      <c r="F104" s="44">
        <f>F105</f>
        <v>0</v>
      </c>
      <c r="G104" s="44">
        <f>G105</f>
        <v>0</v>
      </c>
      <c r="H104" s="44">
        <f t="shared" si="1"/>
        <v>241372</v>
      </c>
    </row>
    <row r="105" spans="1:8" s="30" customFormat="1" x14ac:dyDescent="0.3">
      <c r="A105" s="52" t="s">
        <v>10</v>
      </c>
      <c r="B105" s="46">
        <v>10</v>
      </c>
      <c r="C105" s="46">
        <v>601</v>
      </c>
      <c r="D105" s="53"/>
      <c r="E105" s="48">
        <v>241372</v>
      </c>
      <c r="F105" s="48"/>
      <c r="G105" s="48"/>
      <c r="H105" s="48">
        <f t="shared" si="1"/>
        <v>241372</v>
      </c>
    </row>
    <row r="106" spans="1:8" s="30" customFormat="1" x14ac:dyDescent="0.3">
      <c r="A106" s="32"/>
      <c r="B106" s="31"/>
      <c r="C106" s="31"/>
      <c r="D106" s="32"/>
      <c r="E106" s="32"/>
      <c r="F106" s="32"/>
      <c r="G106" s="32"/>
      <c r="H106" s="32"/>
    </row>
    <row r="107" spans="1:8" s="30" customFormat="1" x14ac:dyDescent="0.3">
      <c r="A107" s="43" t="s">
        <v>11</v>
      </c>
      <c r="B107" s="38"/>
      <c r="C107" s="38"/>
      <c r="D107" s="39"/>
      <c r="E107" s="49">
        <f>E108+E109</f>
        <v>67000</v>
      </c>
      <c r="F107" s="49">
        <f>F108+F109</f>
        <v>0</v>
      </c>
      <c r="G107" s="49">
        <f>G108+G109</f>
        <v>0</v>
      </c>
      <c r="H107" s="49">
        <f t="shared" si="1"/>
        <v>67000</v>
      </c>
    </row>
    <row r="108" spans="1:8" s="30" customFormat="1" x14ac:dyDescent="0.3">
      <c r="A108" s="45" t="s">
        <v>28</v>
      </c>
      <c r="B108" s="46">
        <v>20</v>
      </c>
      <c r="C108" s="31">
        <v>15</v>
      </c>
      <c r="D108" s="47" t="s">
        <v>12</v>
      </c>
      <c r="E108" s="48">
        <v>58290</v>
      </c>
      <c r="F108" s="48"/>
      <c r="G108" s="48"/>
      <c r="H108" s="48">
        <f t="shared" si="1"/>
        <v>58290</v>
      </c>
    </row>
    <row r="109" spans="1:8" s="30" customFormat="1" x14ac:dyDescent="0.3">
      <c r="A109" s="45" t="s">
        <v>9</v>
      </c>
      <c r="B109" s="46">
        <v>10</v>
      </c>
      <c r="C109" s="46">
        <v>601</v>
      </c>
      <c r="D109" s="47"/>
      <c r="E109" s="48">
        <v>8710</v>
      </c>
      <c r="F109" s="48"/>
      <c r="G109" s="48"/>
      <c r="H109" s="48">
        <f t="shared" si="1"/>
        <v>8710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2021-12-21T12:45:54Z</dcterms:created>
  <dcterms:modified xsi:type="dcterms:W3CDTF">2022-03-30T07:58:52Z</dcterms:modified>
</cp:coreProperties>
</file>